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3.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4.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showInkAnnotation="0" codeName="ThisWorkbook" autoCompressPictures="0"/>
  <mc:AlternateContent xmlns:mc="http://schemas.openxmlformats.org/markup-compatibility/2006">
    <mc:Choice Requires="x15">
      <x15ac:absPath xmlns:x15ac="http://schemas.microsoft.com/office/spreadsheetml/2010/11/ac" url="/Users/schutta1/Library/Mobile Documents/com~apple~CloudDocs/ACTIVASE/"/>
    </mc:Choice>
  </mc:AlternateContent>
  <xr:revisionPtr revIDLastSave="0" documentId="8_{7042333D-9FFE-7F41-BD79-314E53819341}" xr6:coauthVersionLast="36" xr6:coauthVersionMax="36" xr10:uidLastSave="{00000000-0000-0000-0000-000000000000}"/>
  <bookViews>
    <workbookView xWindow="900" yWindow="460" windowWidth="23220" windowHeight="13840" tabRatio="853" activeTab="1" xr2:uid="{00000000-000D-0000-FFFF-FFFF00000000}"/>
  </bookViews>
  <sheets>
    <sheet name="Config" sheetId="2" state="hidden" r:id="rId1"/>
    <sheet name="Stroke Quality Measures" sheetId="10" r:id="rId2"/>
    <sheet name="Baseline" sheetId="17" r:id="rId3"/>
    <sheet name="Stroke Data Inputs" sheetId="20" r:id="rId4"/>
    <sheet name="Process Measure Graphs" sheetId="3" r:id="rId5"/>
    <sheet name="Outcome Measure Graphs" sheetId="22" r:id="rId6"/>
    <sheet name="Core Measure Graphs" sheetId="19" r:id="rId7"/>
    <sheet name="Measure Definitions" sheetId="14" r:id="rId8"/>
  </sheets>
  <definedNames>
    <definedName name="_xlnm.Print_Area" localSheetId="2">Baseline!$A$1:$O$50</definedName>
    <definedName name="_xlnm.Print_Area" localSheetId="6">'Core Measure Graphs'!$A$1:$R$102</definedName>
    <definedName name="_xlnm.Print_Area" localSheetId="7">'Measure Definitions'!$A$1:$D$44</definedName>
    <definedName name="_xlnm.Print_Area" localSheetId="5">'Outcome Measure Graphs'!$A$1:$R$63</definedName>
    <definedName name="_xlnm.Print_Area" localSheetId="4">'Process Measure Graphs'!$A$1:$R$83</definedName>
    <definedName name="_xlnm.Print_Area" localSheetId="3">'Stroke Data Inputs'!$A$1:$R$63</definedName>
    <definedName name="_xlnm.Print_Area" localSheetId="1">'Stroke Quality Measures'!$A$1:$W$52</definedName>
    <definedName name="_xlnm.Print_Titles" localSheetId="7">'Measure Definitions'!$1:$2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33" i="17" l="1"/>
  <c r="O27" i="17"/>
  <c r="O26" i="17"/>
  <c r="O25" i="17"/>
  <c r="O24" i="17"/>
  <c r="O23" i="17"/>
  <c r="O22" i="17"/>
  <c r="O47" i="17"/>
  <c r="O46" i="17"/>
  <c r="O45" i="17"/>
  <c r="O44" i="17"/>
  <c r="O43" i="17"/>
  <c r="O42" i="17"/>
  <c r="O41" i="17"/>
  <c r="O40" i="17"/>
  <c r="O39" i="17"/>
  <c r="O34" i="17"/>
  <c r="O18" i="17"/>
  <c r="O17" i="17"/>
  <c r="E35" i="10"/>
  <c r="E34" i="10"/>
  <c r="E30" i="10"/>
  <c r="J7" i="10"/>
  <c r="J36" i="10"/>
  <c r="V36" i="10"/>
  <c r="R36" i="10"/>
  <c r="N36" i="10"/>
  <c r="W36" i="10"/>
  <c r="J33" i="10"/>
  <c r="N33" i="10"/>
  <c r="R33" i="10"/>
  <c r="V33" i="10"/>
  <c r="W33" i="10" s="1"/>
  <c r="G20" i="10"/>
  <c r="C35" i="17"/>
  <c r="C34" i="17"/>
  <c r="C32" i="17"/>
  <c r="C31" i="17"/>
  <c r="C30" i="17"/>
  <c r="D21" i="17"/>
  <c r="E21" i="17"/>
  <c r="F21" i="17"/>
  <c r="G21" i="17"/>
  <c r="H21" i="17"/>
  <c r="I21" i="17"/>
  <c r="J21" i="17"/>
  <c r="K21" i="17"/>
  <c r="L21" i="17"/>
  <c r="M21" i="17"/>
  <c r="N21" i="17"/>
  <c r="C21" i="17"/>
  <c r="O21" i="17"/>
  <c r="O20" i="17"/>
  <c r="D20" i="17"/>
  <c r="E20" i="17"/>
  <c r="F20" i="17"/>
  <c r="G20" i="17"/>
  <c r="H20" i="17"/>
  <c r="I20" i="17"/>
  <c r="J20" i="17"/>
  <c r="K20" i="17"/>
  <c r="L20" i="17"/>
  <c r="M20" i="17"/>
  <c r="N20" i="17"/>
  <c r="C20" i="17"/>
  <c r="C18" i="17"/>
  <c r="C17" i="17"/>
  <c r="E18" i="10"/>
  <c r="E17" i="10"/>
  <c r="J10" i="10"/>
  <c r="G18" i="10"/>
  <c r="J11" i="10"/>
  <c r="J9" i="10"/>
  <c r="J8" i="10"/>
  <c r="J6" i="10"/>
  <c r="J5" i="10"/>
  <c r="J4" i="10"/>
  <c r="N4" i="10"/>
  <c r="R4" i="10"/>
  <c r="V4" i="10"/>
  <c r="N6" i="10"/>
  <c r="R6" i="10"/>
  <c r="V6" i="10"/>
  <c r="O35" i="17"/>
  <c r="D35" i="17"/>
  <c r="E35" i="17"/>
  <c r="F35" i="17"/>
  <c r="G35" i="17"/>
  <c r="H35" i="17"/>
  <c r="I35" i="17"/>
  <c r="J35" i="17"/>
  <c r="K35" i="17"/>
  <c r="L35" i="17"/>
  <c r="M35" i="17"/>
  <c r="N35" i="17"/>
  <c r="D34" i="17"/>
  <c r="E34" i="17"/>
  <c r="F34" i="17"/>
  <c r="G34" i="17"/>
  <c r="H34" i="17"/>
  <c r="I34" i="17"/>
  <c r="J34" i="17"/>
  <c r="K34" i="17"/>
  <c r="L34" i="17"/>
  <c r="M34" i="17"/>
  <c r="N34" i="17"/>
  <c r="D18" i="17"/>
  <c r="E18" i="17"/>
  <c r="F18" i="17"/>
  <c r="G18" i="17"/>
  <c r="H18" i="17"/>
  <c r="I18" i="17"/>
  <c r="J18" i="17"/>
  <c r="K18" i="17"/>
  <c r="L18" i="17"/>
  <c r="M18" i="17"/>
  <c r="N18" i="17"/>
  <c r="O14" i="17"/>
  <c r="O12" i="17"/>
  <c r="O13" i="17"/>
  <c r="O8" i="17"/>
  <c r="O7" i="17"/>
  <c r="O6" i="17"/>
  <c r="O5" i="17"/>
  <c r="W35" i="10"/>
  <c r="V35" i="10"/>
  <c r="U35" i="10"/>
  <c r="T35" i="10"/>
  <c r="S35" i="10"/>
  <c r="R35" i="10"/>
  <c r="Q35" i="10"/>
  <c r="P35" i="10"/>
  <c r="O35" i="10"/>
  <c r="N35" i="10"/>
  <c r="M35" i="10"/>
  <c r="L35" i="10"/>
  <c r="K35" i="10"/>
  <c r="J35" i="10"/>
  <c r="I35" i="10"/>
  <c r="H35" i="10"/>
  <c r="G35" i="10"/>
  <c r="W34" i="10"/>
  <c r="V34" i="10"/>
  <c r="U34" i="10"/>
  <c r="T34" i="10"/>
  <c r="S34" i="10"/>
  <c r="R34" i="10"/>
  <c r="Q34" i="10"/>
  <c r="P34" i="10"/>
  <c r="O34" i="10"/>
  <c r="N34" i="10"/>
  <c r="M34" i="10"/>
  <c r="L34" i="10"/>
  <c r="K34" i="10"/>
  <c r="J34" i="10"/>
  <c r="I34" i="10"/>
  <c r="H34" i="10"/>
  <c r="G34" i="10"/>
  <c r="E21" i="10"/>
  <c r="E20" i="10"/>
  <c r="W21" i="10"/>
  <c r="J14" i="10"/>
  <c r="N14" i="10"/>
  <c r="R14" i="10"/>
  <c r="V14" i="10"/>
  <c r="W14" i="10"/>
  <c r="J13" i="10"/>
  <c r="V13" i="10"/>
  <c r="W13" i="10"/>
  <c r="R13" i="10"/>
  <c r="N13" i="10"/>
  <c r="J12" i="10"/>
  <c r="V21" i="10"/>
  <c r="U21" i="10"/>
  <c r="T21" i="10"/>
  <c r="S21" i="10"/>
  <c r="R21" i="10"/>
  <c r="Q21" i="10"/>
  <c r="P21" i="10"/>
  <c r="O21" i="10"/>
  <c r="N21" i="10"/>
  <c r="M21" i="10"/>
  <c r="L21" i="10"/>
  <c r="K21" i="10"/>
  <c r="J21" i="10"/>
  <c r="I21" i="10"/>
  <c r="H21" i="10"/>
  <c r="G21" i="10"/>
  <c r="H20" i="10"/>
  <c r="I20" i="10"/>
  <c r="J20" i="10"/>
  <c r="K20" i="10"/>
  <c r="L20" i="10"/>
  <c r="M20" i="10"/>
  <c r="N20" i="10"/>
  <c r="O20" i="10"/>
  <c r="P20" i="10"/>
  <c r="Q20" i="10"/>
  <c r="R20" i="10"/>
  <c r="S20" i="10"/>
  <c r="T20" i="10"/>
  <c r="U20" i="10"/>
  <c r="V20" i="10"/>
  <c r="W20" i="10"/>
  <c r="J18" i="10"/>
  <c r="W7" i="10"/>
  <c r="W8" i="10"/>
  <c r="V7" i="10"/>
  <c r="V8" i="10"/>
  <c r="R7" i="10"/>
  <c r="R8" i="10"/>
  <c r="N7" i="10"/>
  <c r="N8" i="10"/>
  <c r="W17" i="10"/>
  <c r="V17" i="10"/>
  <c r="G17" i="10"/>
  <c r="G32" i="10"/>
  <c r="G31" i="10"/>
  <c r="G30" i="10"/>
  <c r="W18" i="10"/>
  <c r="V18" i="10"/>
  <c r="T18" i="10"/>
  <c r="U18" i="10"/>
  <c r="S18" i="10"/>
  <c r="R18" i="10"/>
  <c r="Q18" i="10"/>
  <c r="P18" i="10"/>
  <c r="O18" i="10"/>
  <c r="N18" i="10"/>
  <c r="M18" i="10"/>
  <c r="L18" i="10"/>
  <c r="K18" i="10"/>
  <c r="I18" i="10"/>
  <c r="H18" i="10"/>
  <c r="W6" i="10"/>
  <c r="J31" i="10"/>
  <c r="J17" i="10"/>
  <c r="N12" i="10"/>
  <c r="R12" i="10"/>
  <c r="V12" i="10"/>
  <c r="W12" i="10"/>
  <c r="V11" i="10"/>
  <c r="N11" i="10"/>
  <c r="R11" i="10"/>
  <c r="D32" i="17"/>
  <c r="E32" i="17"/>
  <c r="F32" i="17"/>
  <c r="G32" i="17"/>
  <c r="H32" i="17"/>
  <c r="I32" i="17"/>
  <c r="J32" i="17"/>
  <c r="K32" i="17"/>
  <c r="L32" i="17"/>
  <c r="M32" i="17"/>
  <c r="N32" i="17"/>
  <c r="O32" i="17"/>
  <c r="O31" i="17"/>
  <c r="O30" i="17"/>
  <c r="D31" i="17"/>
  <c r="E31" i="17"/>
  <c r="F31" i="17"/>
  <c r="G31" i="17"/>
  <c r="H31" i="17"/>
  <c r="I31" i="17"/>
  <c r="J31" i="17"/>
  <c r="K31" i="17"/>
  <c r="L31" i="17"/>
  <c r="M31" i="17"/>
  <c r="N31" i="17"/>
  <c r="D30" i="17"/>
  <c r="E30" i="17"/>
  <c r="F30" i="17"/>
  <c r="G30" i="17"/>
  <c r="H30" i="17"/>
  <c r="I30" i="17"/>
  <c r="J30" i="17"/>
  <c r="K30" i="17"/>
  <c r="L30" i="17"/>
  <c r="M30" i="17"/>
  <c r="N30" i="17"/>
  <c r="O9" i="17"/>
  <c r="O10" i="17"/>
  <c r="O11" i="17"/>
  <c r="O4" i="17"/>
  <c r="D17" i="17"/>
  <c r="E17" i="17"/>
  <c r="F17" i="17"/>
  <c r="G17" i="17"/>
  <c r="H17" i="17"/>
  <c r="I17" i="17"/>
  <c r="J17" i="17"/>
  <c r="K17" i="17"/>
  <c r="L17" i="17"/>
  <c r="M17" i="17"/>
  <c r="N17" i="17"/>
  <c r="W5" i="10"/>
  <c r="W9" i="10"/>
  <c r="W10" i="10"/>
  <c r="W11" i="10"/>
  <c r="W4" i="10"/>
  <c r="V5" i="10"/>
  <c r="V9" i="10"/>
  <c r="V10" i="10"/>
  <c r="R5" i="10"/>
  <c r="R9" i="10"/>
  <c r="R10" i="10"/>
  <c r="N5" i="10"/>
  <c r="N9" i="10"/>
  <c r="N10" i="10"/>
  <c r="V32" i="10"/>
  <c r="U32" i="10"/>
  <c r="T32" i="10"/>
  <c r="S32" i="10"/>
  <c r="R32" i="10"/>
  <c r="Q32" i="10"/>
  <c r="P32" i="10"/>
  <c r="O32" i="10"/>
  <c r="N32" i="10"/>
  <c r="M32" i="10"/>
  <c r="L32" i="10"/>
  <c r="K32" i="10"/>
  <c r="V31" i="10"/>
  <c r="U31" i="10"/>
  <c r="T31" i="10"/>
  <c r="S31" i="10"/>
  <c r="R31" i="10"/>
  <c r="Q31" i="10"/>
  <c r="P31" i="10"/>
  <c r="O31" i="10"/>
  <c r="N31" i="10"/>
  <c r="M31" i="10"/>
  <c r="L31" i="10"/>
  <c r="K31" i="10"/>
  <c r="V30" i="10"/>
  <c r="U30" i="10"/>
  <c r="T30" i="10"/>
  <c r="S30" i="10"/>
  <c r="R30" i="10"/>
  <c r="Q30" i="10"/>
  <c r="P30" i="10"/>
  <c r="O30" i="10"/>
  <c r="N30" i="10"/>
  <c r="M30" i="10"/>
  <c r="L30" i="10"/>
  <c r="K30" i="10"/>
  <c r="W32" i="10"/>
  <c r="W31" i="10"/>
  <c r="W30" i="10"/>
  <c r="U17" i="10"/>
  <c r="T17" i="10"/>
  <c r="S17" i="10"/>
  <c r="R17" i="10"/>
  <c r="Q17" i="10"/>
  <c r="P17" i="10"/>
  <c r="O17" i="10"/>
  <c r="N17" i="10"/>
  <c r="M17" i="10"/>
  <c r="L17" i="10"/>
  <c r="K17" i="10"/>
  <c r="J32" i="10"/>
  <c r="J30" i="10"/>
  <c r="H32" i="10"/>
  <c r="I32" i="10"/>
  <c r="E32" i="10"/>
  <c r="H31" i="10"/>
  <c r="I31" i="10"/>
  <c r="E31" i="10"/>
  <c r="H30" i="10"/>
  <c r="I30" i="10"/>
  <c r="H17" i="10"/>
  <c r="I17" i="10"/>
  <c r="D27" i="10"/>
  <c r="D3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gtang</author>
    <author>Giant User</author>
  </authors>
  <commentList>
    <comment ref="A17" authorId="0" shapeId="0" xr:uid="{00000000-0006-0000-0100-000001000000}">
      <text>
        <r>
          <rPr>
            <sz val="9"/>
            <color indexed="81"/>
            <rFont val="Tahoma"/>
            <family val="2"/>
          </rPr>
          <t>Total number of AIS patients deemed eligible and treated with IV Activase at your institution divided by the total number of AIS patients at your institution</t>
        </r>
      </text>
    </comment>
    <comment ref="A18" authorId="1" shapeId="0" xr:uid="{00000000-0006-0000-0100-000002000000}">
      <text>
        <r>
          <rPr>
            <sz val="9"/>
            <color indexed="81"/>
            <rFont val="Calibri"/>
            <family val="2"/>
          </rPr>
          <t xml:space="preserve">Totall number of AIS patients deemed eligible but not treated with IV Activase at your institution divided by the total number of AIS patients at your institution
</t>
        </r>
      </text>
    </comment>
    <comment ref="A19" authorId="1" shapeId="0" xr:uid="{00000000-0006-0000-0100-000003000000}">
      <text>
        <r>
          <rPr>
            <sz val="9"/>
            <color indexed="81"/>
            <rFont val="Calibri"/>
            <family val="2"/>
          </rPr>
          <t>Identified reasons for the nontreatment of eligible patients treated with IV Activase at your institution</t>
        </r>
      </text>
    </comment>
    <comment ref="A20" authorId="1" shapeId="0" xr:uid="{00000000-0006-0000-0100-000004000000}">
      <text>
        <r>
          <rPr>
            <sz val="9"/>
            <color indexed="81"/>
            <rFont val="Calibri"/>
            <family val="2"/>
          </rPr>
          <t>Total number of AIS patients deemed eligible and treated with IV Activase within 60 minutes of arrival divided by the total number of AIS patients at your institution</t>
        </r>
      </text>
    </comment>
    <comment ref="A21" authorId="1" shapeId="0" xr:uid="{00000000-0006-0000-0100-000005000000}">
      <text>
        <r>
          <rPr>
            <sz val="9"/>
            <color indexed="81"/>
            <rFont val="Calibri"/>
            <family val="2"/>
          </rPr>
          <t>Total number of AIS patients deemed eligible and treated with IV Activase within 45 minutes of arrival divided by the total number of AIS patients at your institution</t>
        </r>
      </text>
    </comment>
    <comment ref="A22" authorId="0" shapeId="0" xr:uid="{00000000-0006-0000-0100-000006000000}">
      <text>
        <r>
          <rPr>
            <sz val="9"/>
            <color indexed="81"/>
            <rFont val="Tahoma"/>
            <family val="2"/>
          </rPr>
          <t>The average time (in minutes) from arrival of an AIS patient at your institution to intravenous administration of tPA</t>
        </r>
      </text>
    </comment>
    <comment ref="A23" authorId="0" shapeId="0" xr:uid="{00000000-0006-0000-0100-000007000000}">
      <text>
        <r>
          <rPr>
            <sz val="9"/>
            <color indexed="81"/>
            <rFont val="Tahoma"/>
            <family val="2"/>
          </rPr>
          <t>The average time (in minutes) from arrival of an AIS patient at your institution to initial physician evaluation</t>
        </r>
      </text>
    </comment>
    <comment ref="A24" authorId="0" shapeId="0" xr:uid="{00000000-0006-0000-0100-000008000000}">
      <text>
        <r>
          <rPr>
            <sz val="9"/>
            <color indexed="81"/>
            <rFont val="Tahoma"/>
            <family val="2"/>
          </rPr>
          <t>The average time (in minutes) from arrival of an AIS patient at your institution to notification of the stroke team, including neurologic expertise</t>
        </r>
      </text>
    </comment>
    <comment ref="A25" authorId="0" shapeId="0" xr:uid="{00000000-0006-0000-0100-000009000000}">
      <text>
        <r>
          <rPr>
            <sz val="9"/>
            <color indexed="81"/>
            <rFont val="Tahoma"/>
            <family val="2"/>
          </rPr>
          <t>The average time (in minutes) from arrival of an AIS patient at your institution to the initiation of a CT scan</t>
        </r>
      </text>
    </comment>
    <comment ref="A26" authorId="0" shapeId="0" xr:uid="{00000000-0006-0000-0100-00000A000000}">
      <text>
        <r>
          <rPr>
            <sz val="9"/>
            <color indexed="81"/>
            <rFont val="Tahoma"/>
            <family val="2"/>
          </rPr>
          <t>The average time (in minutes) from arrival of an AIS patient at your institution to the interpretation of a CT scan</t>
        </r>
      </text>
    </comment>
    <comment ref="A30" authorId="0" shapeId="0" xr:uid="{00000000-0006-0000-0100-00000B000000}">
      <text>
        <r>
          <rPr>
            <sz val="9"/>
            <color indexed="81"/>
            <rFont val="Tahoma"/>
            <family val="2"/>
          </rPr>
          <t>Total number of AIS patients who die during the inpatient hospital stay divided by the total number of AIS inpatients at your institution</t>
        </r>
      </text>
    </comment>
    <comment ref="A31" authorId="0" shapeId="0" xr:uid="{00000000-0006-0000-0100-00000C000000}">
      <text>
        <r>
          <rPr>
            <sz val="9"/>
            <color indexed="81"/>
            <rFont val="Tahoma"/>
            <family val="2"/>
          </rPr>
          <t>Total number of AIS patients who are discharged to home/self-care (ie, routine discharge) after the inpatient hospital stay divided by the total number of AIS inpatients at your institution</t>
        </r>
      </text>
    </comment>
    <comment ref="A32" authorId="0" shapeId="0" xr:uid="{00000000-0006-0000-0100-00000D000000}">
      <text>
        <r>
          <rPr>
            <sz val="9"/>
            <color indexed="81"/>
            <rFont val="Tahoma"/>
            <family val="2"/>
          </rPr>
          <t>Total number of AIS patients who are readmitted within 30 days of their initial stroke hospitalization for any cause divided by the total number of AIS inpatients at your institution</t>
        </r>
      </text>
    </comment>
    <comment ref="A33" authorId="0" shapeId="0" xr:uid="{00000000-0006-0000-0100-00000E000000}">
      <text>
        <r>
          <rPr>
            <sz val="9"/>
            <color indexed="81"/>
            <rFont val="Tahoma"/>
            <family val="2"/>
          </rPr>
          <t>The average length of inpatient hospital stay (in days) for all AIS patients</t>
        </r>
      </text>
    </comment>
    <comment ref="A34" authorId="1" shapeId="0" xr:uid="{00000000-0006-0000-0100-00000F000000}">
      <text>
        <r>
          <rPr>
            <sz val="9"/>
            <color indexed="81"/>
            <rFont val="Calibri"/>
            <family val="2"/>
          </rPr>
          <t>Total number of AIS patients deemed eligible and treated with IV Activase at your institution with an mRS ≤1 at 90 days divided by the total number of AIS patients treated with IV Activase at your institution</t>
        </r>
      </text>
    </comment>
    <comment ref="A35" authorId="1" shapeId="0" xr:uid="{00000000-0006-0000-0100-000010000000}">
      <text>
        <r>
          <rPr>
            <sz val="9"/>
            <color indexed="81"/>
            <rFont val="Calibri"/>
            <family val="2"/>
          </rPr>
          <t>Total number of AIS patients deemed eligible and treated with IV Activase at your institution who experienced an sICH wihtin 36 hours divided by the total number of AIS patients treated with IV Activase at your institution</t>
        </r>
      </text>
    </comment>
    <comment ref="A39" authorId="0" shapeId="0" xr:uid="{00000000-0006-0000-0100-000011000000}">
      <text>
        <r>
          <rPr>
            <sz val="9"/>
            <color indexed="81"/>
            <rFont val="Tahoma"/>
            <family val="2"/>
          </rPr>
          <t>Percentage of patients with an ischemic stroke or a hemorrhagic stroke receiving VTE prophylaxis, or who have documentation why no VTE prophylaxis was given, by end of hospital day 2</t>
        </r>
      </text>
    </comment>
    <comment ref="A40" authorId="0" shapeId="0" xr:uid="{00000000-0006-0000-0100-000012000000}">
      <text>
        <r>
          <rPr>
            <sz val="9"/>
            <color indexed="81"/>
            <rFont val="Tahoma"/>
            <family val="2"/>
          </rPr>
          <t>Percentage of patients with an ischemic stroke prescribed antithrombotic therapy at discharge</t>
        </r>
      </text>
    </comment>
    <comment ref="A41" authorId="0" shapeId="0" xr:uid="{00000000-0006-0000-0100-000013000000}">
      <text>
        <r>
          <rPr>
            <sz val="9"/>
            <color indexed="81"/>
            <rFont val="Tahoma"/>
            <family val="2"/>
          </rPr>
          <t>Percentage of patients with ischemic stroke and atrial fibrillation/flutter who were prescribed
anticoagulation therapy at hospital discharge</t>
        </r>
      </text>
    </comment>
    <comment ref="A42" authorId="0" shapeId="0" xr:uid="{00000000-0006-0000-0100-000014000000}">
      <text>
        <r>
          <rPr>
            <sz val="9"/>
            <color indexed="81"/>
            <rFont val="Tahoma"/>
            <family val="2"/>
          </rPr>
          <t>Percentage of acute ischemic stroke patients who arrive at the hospital within 120 minutes (2 hours) of time last known well and for whom IV tPA was initiated at this hospital within 180 minutes (3 hours) of time last known well</t>
        </r>
      </text>
    </comment>
    <comment ref="A43" authorId="0" shapeId="0" xr:uid="{00000000-0006-0000-0100-000015000000}">
      <text>
        <r>
          <rPr>
            <sz val="9"/>
            <color indexed="81"/>
            <rFont val="Tahoma"/>
            <family val="2"/>
          </rPr>
          <t>Percentage of patients with ischemic stroke who receive antithrombotic therapy by the end of hospital day 2</t>
        </r>
      </text>
    </comment>
    <comment ref="A44" authorId="0" shapeId="0" xr:uid="{00000000-0006-0000-0100-000016000000}">
      <text>
        <r>
          <rPr>
            <sz val="9"/>
            <color indexed="81"/>
            <rFont val="Tahoma"/>
            <family val="2"/>
          </rPr>
          <t>Percentage of ischemic stroke patients with LDL ≥100 mg/dL, or with LDL not measured, or on a lipid-lowering medication prior to hospital arrival who were prescribed statin
medication at hospital discharge</t>
        </r>
      </text>
    </comment>
    <comment ref="A45" authorId="0" shapeId="0" xr:uid="{00000000-0006-0000-0100-000017000000}">
      <text>
        <r>
          <rPr>
            <sz val="9"/>
            <color indexed="81"/>
            <rFont val="Tahoma"/>
            <family val="2"/>
          </rPr>
          <t>Percentage of patients with ischemic or hemorrhagic stroke or their caregivers given educational materials during the hospital stay addressing all of the following: activation of emergency medical system, need for follow-up after discharge, medications prescribed at discharge, risk factors for stroke, and warning signs and symptoms of stroke</t>
        </r>
      </text>
    </comment>
    <comment ref="A46" authorId="0" shapeId="0" xr:uid="{00000000-0006-0000-0100-000018000000}">
      <text>
        <r>
          <rPr>
            <sz val="9"/>
            <color indexed="81"/>
            <rFont val="Tahoma"/>
            <family val="2"/>
          </rPr>
          <t>Percentage of patients with an ischemic or hemorrhagic stroke who were assessed for rehabilitation services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gtang</author>
    <author>Giant User</author>
  </authors>
  <commentList>
    <comment ref="A17" authorId="0" shapeId="0" xr:uid="{00000000-0006-0000-0200-000001000000}">
      <text>
        <r>
          <rPr>
            <sz val="9"/>
            <color indexed="81"/>
            <rFont val="Tahoma"/>
            <family val="2"/>
          </rPr>
          <t>Total number of AIS patients deemed eligible and treated with IV Activase at your institution divided by the total number of AIS patients at your institution</t>
        </r>
      </text>
    </comment>
    <comment ref="A18" authorId="1" shapeId="0" xr:uid="{00000000-0006-0000-0200-000002000000}">
      <text>
        <r>
          <rPr>
            <sz val="9"/>
            <color indexed="81"/>
            <rFont val="Calibri"/>
            <family val="2"/>
          </rPr>
          <t xml:space="preserve">Total number of AIS patients deemed eligible but not treated with IV Activase at your institution divided by the total number of AIS patients at your institution
</t>
        </r>
      </text>
    </comment>
    <comment ref="A19" authorId="1" shapeId="0" xr:uid="{00000000-0006-0000-0200-000003000000}">
      <text>
        <r>
          <rPr>
            <sz val="9"/>
            <color indexed="81"/>
            <rFont val="Calibri"/>
            <family val="2"/>
          </rPr>
          <t xml:space="preserve">Identified reasons for the nontreatment of eligible patients treated with IV Activase at your institution
</t>
        </r>
      </text>
    </comment>
    <comment ref="A20" authorId="1" shapeId="0" xr:uid="{00000000-0006-0000-0200-000004000000}">
      <text>
        <r>
          <rPr>
            <sz val="9"/>
            <color indexed="81"/>
            <rFont val="Calibri"/>
            <family val="2"/>
          </rPr>
          <t xml:space="preserve">Total number of AIS patients deemed eligible and treated with IV Activase within 60 minutes of arrival divided by the total number of AIS patients at your institution
</t>
        </r>
      </text>
    </comment>
    <comment ref="A21" authorId="1" shapeId="0" xr:uid="{00000000-0006-0000-0200-000005000000}">
      <text>
        <r>
          <rPr>
            <sz val="9"/>
            <color indexed="81"/>
            <rFont val="Calibri"/>
            <family val="2"/>
          </rPr>
          <t xml:space="preserve">Total number of AIS patients deemed eligible and treated with IV Activase within 45 minutes of arrival divided by the total number of AIS patients at your institution
</t>
        </r>
      </text>
    </comment>
    <comment ref="A22" authorId="0" shapeId="0" xr:uid="{00000000-0006-0000-0200-000006000000}">
      <text>
        <r>
          <rPr>
            <sz val="9"/>
            <color indexed="81"/>
            <rFont val="Tahoma"/>
            <family val="2"/>
          </rPr>
          <t>The average time (in minutes) from arrival of an AIS patient at your institution to intravenous administration of tPA</t>
        </r>
      </text>
    </comment>
    <comment ref="A23" authorId="0" shapeId="0" xr:uid="{00000000-0006-0000-0200-000007000000}">
      <text>
        <r>
          <rPr>
            <sz val="9"/>
            <color indexed="81"/>
            <rFont val="Tahoma"/>
            <family val="2"/>
          </rPr>
          <t>The average time (in minutes) from arrival of an AIS patient at your institution to initial physician evaluation</t>
        </r>
      </text>
    </comment>
    <comment ref="A24" authorId="0" shapeId="0" xr:uid="{00000000-0006-0000-0200-000008000000}">
      <text>
        <r>
          <rPr>
            <sz val="9"/>
            <color indexed="81"/>
            <rFont val="Tahoma"/>
            <family val="2"/>
          </rPr>
          <t>The average time (in minutes) from arrival of an AIS patient at your institution to notification of the stroke team, including neurologic expertise</t>
        </r>
      </text>
    </comment>
    <comment ref="A25" authorId="0" shapeId="0" xr:uid="{00000000-0006-0000-0200-000009000000}">
      <text>
        <r>
          <rPr>
            <sz val="9"/>
            <color indexed="81"/>
            <rFont val="Tahoma"/>
            <family val="2"/>
          </rPr>
          <t>The average time (in minutes) from arrival of an AIS patient at your institution to the initiation of a CT scan</t>
        </r>
      </text>
    </comment>
    <comment ref="A26" authorId="0" shapeId="0" xr:uid="{00000000-0006-0000-0200-00000A000000}">
      <text>
        <r>
          <rPr>
            <sz val="9"/>
            <color indexed="81"/>
            <rFont val="Tahoma"/>
            <family val="2"/>
          </rPr>
          <t>The average time (in minutes) from arrival of an AIS patient at your institution to the interpretation of a CT scan</t>
        </r>
      </text>
    </comment>
    <comment ref="A30" authorId="0" shapeId="0" xr:uid="{00000000-0006-0000-0200-00000B000000}">
      <text>
        <r>
          <rPr>
            <sz val="9"/>
            <color indexed="81"/>
            <rFont val="Tahoma"/>
            <family val="2"/>
          </rPr>
          <t>Total number of AIS patients who die during the inpatient hospital stay divided by the total number of AIS inpatients at your institution</t>
        </r>
      </text>
    </comment>
    <comment ref="A31" authorId="0" shapeId="0" xr:uid="{00000000-0006-0000-0200-00000C000000}">
      <text>
        <r>
          <rPr>
            <sz val="9"/>
            <color indexed="81"/>
            <rFont val="Tahoma"/>
            <family val="2"/>
          </rPr>
          <t>Total number of AIS patients who are discharged to home/self-care (ie, routine discharge) after the inpatient hospital stay divided by the total number of AIS inpatients at your institution</t>
        </r>
      </text>
    </comment>
    <comment ref="A32" authorId="0" shapeId="0" xr:uid="{00000000-0006-0000-0200-00000D000000}">
      <text>
        <r>
          <rPr>
            <sz val="9"/>
            <color indexed="81"/>
            <rFont val="Tahoma"/>
            <family val="2"/>
          </rPr>
          <t>Total number of AIS patients who are readmitted within 30 days of their initial stroke hospitalization for any cause divided by the total number of AIS inpatients at your institution</t>
        </r>
      </text>
    </comment>
    <comment ref="A33" authorId="0" shapeId="0" xr:uid="{00000000-0006-0000-0200-00000E000000}">
      <text>
        <r>
          <rPr>
            <sz val="9"/>
            <color indexed="81"/>
            <rFont val="Tahoma"/>
            <family val="2"/>
          </rPr>
          <t>The average length of inpatient hospital stay (in days) for all AIS patients</t>
        </r>
      </text>
    </comment>
  </commentList>
</comments>
</file>

<file path=xl/sharedStrings.xml><?xml version="1.0" encoding="utf-8"?>
<sst xmlns="http://schemas.openxmlformats.org/spreadsheetml/2006/main" count="362" uniqueCount="136">
  <si>
    <t>Trailing 13 months</t>
  </si>
  <si>
    <t>Graph Range</t>
  </si>
  <si>
    <t>Trailing 6 months</t>
  </si>
  <si>
    <t>Graph Legend</t>
  </si>
  <si>
    <t>Benchmark</t>
  </si>
  <si>
    <t>Our Average</t>
  </si>
  <si>
    <t>Definition</t>
  </si>
  <si>
    <t>Outcome Measures</t>
  </si>
  <si>
    <t>N/A</t>
  </si>
  <si>
    <t>Process Measures</t>
  </si>
  <si>
    <t>References</t>
  </si>
  <si>
    <t>Reference</t>
  </si>
  <si>
    <t>Month 1</t>
  </si>
  <si>
    <t>Month 2</t>
  </si>
  <si>
    <t>Month 3</t>
  </si>
  <si>
    <t>Month 4</t>
  </si>
  <si>
    <t>Month 5</t>
  </si>
  <si>
    <t>Month 6</t>
  </si>
  <si>
    <t>Month 7</t>
  </si>
  <si>
    <t>Month 8</t>
  </si>
  <si>
    <t>Month 9</t>
  </si>
  <si>
    <t>Month 10</t>
  </si>
  <si>
    <t>Month 11</t>
  </si>
  <si>
    <t>Month 12</t>
  </si>
  <si>
    <t>Average door-to-needle time (min)</t>
  </si>
  <si>
    <t>Average door-to-stroke team notification time (min)</t>
  </si>
  <si>
    <t>Average door-to-CT scan time (min)</t>
  </si>
  <si>
    <t>Average door-to-CT interpretation time (min)</t>
  </si>
  <si>
    <t>Core Measures</t>
  </si>
  <si>
    <t>Target</t>
  </si>
  <si>
    <t xml:space="preserve">STK-1: Venous Thromboembolism (VTE) Prophylaxis </t>
  </si>
  <si>
    <t xml:space="preserve">STK-2: Discharged on Antithrombotic Therapy </t>
  </si>
  <si>
    <t xml:space="preserve">STK-3: Anticoagulation Therapy for Atrial Fibrillation/Flutter </t>
  </si>
  <si>
    <t xml:space="preserve">STK-4: Thrombolytic Therapy </t>
  </si>
  <si>
    <t xml:space="preserve">STK-6: Discharged on Statin Medication </t>
  </si>
  <si>
    <t>STK-8: Stroke Education</t>
  </si>
  <si>
    <t>STK-10: Assessed for Rehabilitation</t>
  </si>
  <si>
    <t>Average stroke core measures performance</t>
  </si>
  <si>
    <t>In-hospital AIS mortality (number of patients)</t>
  </si>
  <si>
    <t>Number of AIS patients discharged to home/self-care</t>
  </si>
  <si>
    <t>All-cause AIS 30-day readmission (number of patients)</t>
  </si>
  <si>
    <t>Average LOS for AIS patients (days)</t>
  </si>
  <si>
    <t>Other: _____________________________________</t>
  </si>
  <si>
    <t>______</t>
  </si>
  <si>
    <t>In-hospital AIS mortality</t>
  </si>
  <si>
    <t>All-cause AIS 30-day readmission</t>
  </si>
  <si>
    <t>Stroke Measure Definitions</t>
  </si>
  <si>
    <t>The average length of inpatient hospital stay (in days) for all AIS patients</t>
  </si>
  <si>
    <t>The average time (in minutes) from arrival of an AIS patient at your institution to the initiation of a CT scan</t>
  </si>
  <si>
    <t>The average time (in minutes) from arrival of an AIS patient at your institution to the interpretation of a CT scan</t>
  </si>
  <si>
    <t>Percentage of patients with an ischemic stroke prescribed antithrombotic therapy at discharge</t>
  </si>
  <si>
    <t>Average performance across all core measures</t>
  </si>
  <si>
    <t>Quarter 1</t>
  </si>
  <si>
    <t>Quarter 2</t>
  </si>
  <si>
    <t>Quarter 3</t>
  </si>
  <si>
    <t>Quarter 4</t>
  </si>
  <si>
    <t>Baseline</t>
  </si>
  <si>
    <t>Number of AIS patients at your institution</t>
  </si>
  <si>
    <t>Monthly Average</t>
  </si>
  <si>
    <t>Total number of AIS patients who are readmitted within 30 days of their initial stroke hospitalization for any cause divided by the total number of AIS inpatients at your institution</t>
  </si>
  <si>
    <t>Stroke Data Inputs</t>
  </si>
  <si>
    <t xml:space="preserve">     Average door-to-stroke team notification time (min)</t>
  </si>
  <si>
    <t xml:space="preserve">     Average door-to-CT scan time (min)</t>
  </si>
  <si>
    <t xml:space="preserve">     Average door-to-CT interpretation time (min)</t>
  </si>
  <si>
    <t>Key Quality Measures for Stroke Program Management</t>
  </si>
  <si>
    <r>
      <t>≤45</t>
    </r>
    <r>
      <rPr>
        <vertAlign val="superscript"/>
        <sz val="9"/>
        <color indexed="8"/>
        <rFont val="Arial"/>
        <family val="2"/>
      </rPr>
      <t>1</t>
    </r>
  </si>
  <si>
    <r>
      <t>≤25</t>
    </r>
    <r>
      <rPr>
        <vertAlign val="superscript"/>
        <sz val="9"/>
        <color indexed="8"/>
        <rFont val="Arial"/>
        <family val="2"/>
      </rPr>
      <t>1</t>
    </r>
  </si>
  <si>
    <r>
      <t>≤15</t>
    </r>
    <r>
      <rPr>
        <vertAlign val="superscript"/>
        <sz val="9"/>
        <color indexed="8"/>
        <rFont val="Arial"/>
        <family val="2"/>
      </rPr>
      <t>1</t>
    </r>
  </si>
  <si>
    <r>
      <t>≤10</t>
    </r>
    <r>
      <rPr>
        <vertAlign val="superscript"/>
        <sz val="9"/>
        <color indexed="8"/>
        <rFont val="Arial"/>
        <family val="2"/>
      </rPr>
      <t>1</t>
    </r>
  </si>
  <si>
    <r>
      <t>≤60</t>
    </r>
    <r>
      <rPr>
        <vertAlign val="superscript"/>
        <sz val="9"/>
        <color indexed="8"/>
        <rFont val="Arial"/>
        <family val="2"/>
      </rPr>
      <t>1</t>
    </r>
  </si>
  <si>
    <t>Average door-to-physician evaluation time (min)</t>
  </si>
  <si>
    <t xml:space="preserve">     Average door-to-physician evaluation time (min)</t>
  </si>
  <si>
    <r>
      <t>5.5%</t>
    </r>
    <r>
      <rPr>
        <vertAlign val="superscript"/>
        <sz val="9"/>
        <color indexed="8"/>
        <rFont val="Arial"/>
        <family val="2"/>
      </rPr>
      <t>2</t>
    </r>
  </si>
  <si>
    <r>
      <rPr>
        <sz val="9"/>
        <rFont val="Arial"/>
        <family val="2"/>
      </rPr>
      <t>35%</t>
    </r>
    <r>
      <rPr>
        <vertAlign val="superscript"/>
        <sz val="9"/>
        <rFont val="Arial"/>
      </rPr>
      <t>3</t>
    </r>
  </si>
  <si>
    <r>
      <t>12.5%</t>
    </r>
    <r>
      <rPr>
        <vertAlign val="superscript"/>
        <sz val="9"/>
        <color indexed="8"/>
        <rFont val="Arial"/>
        <family val="2"/>
      </rPr>
      <t>4</t>
    </r>
  </si>
  <si>
    <r>
      <t>5.3</t>
    </r>
    <r>
      <rPr>
        <sz val="1"/>
        <color indexed="8"/>
        <rFont val="Arial"/>
      </rPr>
      <t xml:space="preserve"> </t>
    </r>
    <r>
      <rPr>
        <vertAlign val="superscript"/>
        <sz val="9"/>
        <color indexed="8"/>
        <rFont val="Arial"/>
        <family val="2"/>
      </rPr>
      <t>5</t>
    </r>
  </si>
  <si>
    <r>
      <t>Core Measures</t>
    </r>
    <r>
      <rPr>
        <b/>
        <vertAlign val="superscript"/>
        <sz val="9"/>
        <color indexed="62"/>
        <rFont val="Arial"/>
      </rPr>
      <t>6</t>
    </r>
  </si>
  <si>
    <t>The average time (in minutes) from arrival of an AIS patient at your institution to initial physician evaluation</t>
  </si>
  <si>
    <t>The average time (in minutes) from arrival of an AIS patient at your institution to notification of the stroke team, including neurologic expertise</t>
  </si>
  <si>
    <t>Total number of AIS patients who are discharged to home/self-care (ie, routine discharge) after the inpatient hospital stay divided by the total number of AIS inpatients at your institution</t>
  </si>
  <si>
    <t>Percentage of patients with ischemic stroke and atrial fibrillation/flutter who were prescribed anticoagulation therapy at hospital discharge</t>
  </si>
  <si>
    <t>Percentage of ischemic stroke patients with LDL ≥100 mg/dL, or with LDL not measured, or on a lipid-lowering medication prior to hospital arrival who were prescribed statin medication at hospital discharge</t>
  </si>
  <si>
    <t>Percentage of patients with an ischemic or hemorrhagic stroke who were assessed for rehabilitation services</t>
  </si>
  <si>
    <t>LDL=low-density lipoprotein.</t>
  </si>
  <si>
    <t>Please see select Important Safety Information throughout and the full Prescribing Information.</t>
  </si>
  <si>
    <t>© 2018 Genentech USA, Inc. All rights reserved. ACI/010815/0003(3)</t>
  </si>
  <si>
    <t>% of all AIS patients discharged to home/self-care (ie, routine discharge)</t>
  </si>
  <si>
    <t xml:space="preserve">STK-5: Antithrombotic Therapy by End of Hospital Day 2 </t>
  </si>
  <si>
    <r>
      <t>Number of AIS patients deemed eligible and treated with 
IV Activase</t>
    </r>
    <r>
      <rPr>
        <vertAlign val="superscript"/>
        <sz val="9"/>
        <color indexed="8"/>
        <rFont val="Arial"/>
        <family val="2"/>
      </rPr>
      <t>®</t>
    </r>
    <r>
      <rPr>
        <sz val="9"/>
        <color indexed="8"/>
        <rFont val="Arial"/>
        <family val="2"/>
      </rPr>
      <t xml:space="preserve"> (alteplase) at your institution</t>
    </r>
  </si>
  <si>
    <t>% of all AIS patients treated with IV Activase</t>
  </si>
  <si>
    <t>% of all AIS patients treated with IV Activase in ≤60 min</t>
  </si>
  <si>
    <r>
      <t>75%</t>
    </r>
    <r>
      <rPr>
        <vertAlign val="superscript"/>
        <sz val="9"/>
        <color indexed="8"/>
        <rFont val="Arial"/>
        <family val="2"/>
      </rPr>
      <t>1</t>
    </r>
  </si>
  <si>
    <t>% of all AIS patients treated with IV Activase in ≤45 min</t>
  </si>
  <si>
    <r>
      <t>50%</t>
    </r>
    <r>
      <rPr>
        <vertAlign val="superscript"/>
        <sz val="9"/>
        <color indexed="8"/>
        <rFont val="Arial"/>
        <family val="2"/>
      </rPr>
      <t>1</t>
    </r>
  </si>
  <si>
    <t>Number of AIS patients treated with IV Activase with mRS ≤1 at 90 days</t>
  </si>
  <si>
    <r>
      <t xml:space="preserve">% of all eligible AIS patients </t>
    </r>
    <r>
      <rPr>
        <b/>
        <sz val="9"/>
        <color indexed="8"/>
        <rFont val="Arial"/>
        <family val="2"/>
      </rPr>
      <t>not</t>
    </r>
    <r>
      <rPr>
        <sz val="9"/>
        <color indexed="8"/>
        <rFont val="Arial"/>
        <family val="2"/>
      </rPr>
      <t xml:space="preserve"> treated with IV Activase</t>
    </r>
  </si>
  <si>
    <r>
      <t xml:space="preserve">Number of AIS patients deemed eligible and </t>
    </r>
    <r>
      <rPr>
        <b/>
        <sz val="9"/>
        <color indexed="8"/>
        <rFont val="Arial"/>
        <family val="2"/>
      </rPr>
      <t>not</t>
    </r>
    <r>
      <rPr>
        <sz val="9"/>
        <color indexed="8"/>
        <rFont val="Arial"/>
        <family val="2"/>
      </rPr>
      <t xml:space="preserve"> treated with IV Activase at your institution</t>
    </r>
  </si>
  <si>
    <t>Number of AIS patients treated with IV Activase in ≤60 min</t>
  </si>
  <si>
    <t>Number of AIS patients treated with IV Activase in ≤45 min</t>
  </si>
  <si>
    <t>Identified reasons for nontreatment of eligible patients</t>
  </si>
  <si>
    <t>% of all AIS patients treated with IV Activase with mRS ≤1 at 90 days</t>
  </si>
  <si>
    <r>
      <t>38.7%</t>
    </r>
    <r>
      <rPr>
        <vertAlign val="superscript"/>
        <sz val="9"/>
        <color indexed="8"/>
        <rFont val="Arial"/>
        <family val="2"/>
      </rPr>
      <t>6</t>
    </r>
  </si>
  <si>
    <r>
      <t>Core Measures</t>
    </r>
    <r>
      <rPr>
        <b/>
        <vertAlign val="superscript"/>
        <sz val="9"/>
        <rFont val="Arial"/>
      </rPr>
      <t>7</t>
    </r>
  </si>
  <si>
    <t>% of all AIS patients treated with IV Activase with sICH within 36 hours</t>
  </si>
  <si>
    <t>Number of AIS patients treated with IV Activase with sICH within 36 hours</t>
  </si>
  <si>
    <r>
      <t>6.4%</t>
    </r>
    <r>
      <rPr>
        <vertAlign val="superscript"/>
        <sz val="9"/>
        <color indexed="8"/>
        <rFont val="Arial"/>
        <family val="2"/>
      </rPr>
      <t>6</t>
    </r>
  </si>
  <si>
    <r>
      <t>% of all AIS patients treated with IV Activase</t>
    </r>
    <r>
      <rPr>
        <b/>
        <vertAlign val="superscript"/>
        <sz val="9"/>
        <color indexed="8"/>
        <rFont val="Arial"/>
      </rPr>
      <t>®</t>
    </r>
    <r>
      <rPr>
        <b/>
        <sz val="9"/>
        <color indexed="8"/>
        <rFont val="Arial"/>
        <family val="2"/>
      </rPr>
      <t xml:space="preserve"> (alteplase)</t>
    </r>
  </si>
  <si>
    <t>% of all eligible AIS patients not treated with IV Activase</t>
  </si>
  <si>
    <t>Total number of AIS patients deemed eligible and treated with IV Activase at your institution divided by the total number of AIS patients at your institution</t>
  </si>
  <si>
    <t>Total number of AIS patients deemed eligible but not treated with IV Activase at your institution divided by the total number of AIS patients at your institution</t>
  </si>
  <si>
    <t>The average time (in minutes) from arrival of an AIS patient at your institution to intravenous administration of IV Activase</t>
  </si>
  <si>
    <r>
      <t>75%</t>
    </r>
    <r>
      <rPr>
        <vertAlign val="superscript"/>
        <sz val="9"/>
        <color indexed="8"/>
        <rFont val="Arial"/>
        <family val="2"/>
      </rPr>
      <t>1</t>
    </r>
  </si>
  <si>
    <r>
      <t>50%</t>
    </r>
    <r>
      <rPr>
        <vertAlign val="superscript"/>
        <sz val="9"/>
        <color indexed="8"/>
        <rFont val="Arial"/>
        <family val="2"/>
      </rPr>
      <t>1</t>
    </r>
  </si>
  <si>
    <t>Total number of AIS patients deemed eligible and treated with IV Activase within 60 minutes of arrival divided by the total number of AIS patients at your institution</t>
  </si>
  <si>
    <t>Total number of AIS patients deemed eligible and treated with IV Activase within 45 minutes of arrival divided by the total number of AIS patients at your institution</t>
  </si>
  <si>
    <t>Total number of AIS patients deemed eligible and treated with IV Activase at your institution with an mRS ≤1 at 90 days divided by the total number of AIS patients treated with IV Activase at your institution</t>
  </si>
  <si>
    <r>
      <t>38.7%</t>
    </r>
    <r>
      <rPr>
        <vertAlign val="superscript"/>
        <sz val="9"/>
        <color indexed="8"/>
        <rFont val="Arial"/>
        <family val="2"/>
      </rPr>
      <t>6</t>
    </r>
  </si>
  <si>
    <r>
      <t>6.4%</t>
    </r>
    <r>
      <rPr>
        <vertAlign val="superscript"/>
        <sz val="9"/>
        <color indexed="8"/>
        <rFont val="Arial"/>
        <family val="2"/>
      </rPr>
      <t>6</t>
    </r>
  </si>
  <si>
    <t>Total number of AIS patients deemed eligible and treated with IV Activase at your institution who experienced an sICH wihtin 36 hours divided by the total number of AIS patients treated with IV Activase at your institution</t>
  </si>
  <si>
    <t>AIS=acute ischemic stroke; CT=computed tomography; IV=intravenous; LOS=length of stay; sICH=symptomatic intracranial hemorrhage; tPA=tissue plasminogen activator.</t>
  </si>
  <si>
    <t>Identified reasons for the nontreatment of eligible patients treated with IV Activase at your institution</t>
  </si>
  <si>
    <r>
      <rPr>
        <b/>
        <sz val="12"/>
        <color indexed="8"/>
        <rFont val="Arial"/>
      </rPr>
      <t>Indication</t>
    </r>
    <r>
      <rPr>
        <sz val="10"/>
        <color indexed="8"/>
        <rFont val="Arial"/>
        <family val="2"/>
      </rPr>
      <t xml:space="preserve">
Activase (alteplase)</t>
    </r>
    <r>
      <rPr>
        <sz val="10"/>
        <color indexed="8"/>
        <rFont val="Arial"/>
        <family val="2"/>
      </rPr>
      <t xml:space="preserve"> is indicated for the treatment of acute ischemic stroke. Exclude intracranial hemorrhage as the primary cause of stroke signs and symptoms prior to initiation of treatment. Initiate treatment as soon as possible but within 3 hours after symptom onset. </t>
    </r>
    <r>
      <rPr>
        <sz val="10"/>
        <color indexed="8"/>
        <rFont val="Arial"/>
        <family val="2"/>
      </rPr>
      <t xml:space="preserve">
</t>
    </r>
    <r>
      <rPr>
        <b/>
        <sz val="12"/>
        <color indexed="8"/>
        <rFont val="Arial"/>
      </rPr>
      <t>Important Safety Information</t>
    </r>
    <r>
      <rPr>
        <sz val="10"/>
        <color indexed="8"/>
        <rFont val="Arial"/>
        <family val="2"/>
      </rPr>
      <t xml:space="preserve">
</t>
    </r>
    <r>
      <rPr>
        <b/>
        <sz val="10"/>
        <color indexed="8"/>
        <rFont val="Arial"/>
      </rPr>
      <t>Contraindications</t>
    </r>
    <r>
      <rPr>
        <sz val="10"/>
        <color indexed="8"/>
        <rFont val="Arial"/>
        <family val="2"/>
      </rPr>
      <t xml:space="preserve">
</t>
    </r>
    <r>
      <rPr>
        <sz val="10"/>
        <color indexed="8"/>
        <rFont val="Arial"/>
        <family val="2"/>
      </rPr>
      <t xml:space="preserve">Do not administer Activase to treat acute ischemic stroke in the following situations in which the risk of bleeding is greater than the potential benefit: current intracranial hemorrhage (ICH); subarachnoid hemorrhage; active internal bleeding; recent (within 3 months) intracranial or intraspinal surgery or serious head trauma; presence of intracranial conditions that may increase the risk of bleeding (e.g., some neoplasms, arteriovenous malformations, or aneurysms); bleeding diathesis; and current severe uncontrolled hypertension. </t>
    </r>
    <r>
      <rPr>
        <sz val="10"/>
        <color indexed="8"/>
        <rFont val="Arial"/>
        <family val="2"/>
      </rPr>
      <t xml:space="preserve">
</t>
    </r>
    <r>
      <rPr>
        <b/>
        <sz val="10"/>
        <color indexed="8"/>
        <rFont val="Arial"/>
      </rPr>
      <t>Please see select Important Safety Information throughout and the full Prescribing Information.</t>
    </r>
  </si>
  <si>
    <r>
      <rPr>
        <b/>
        <sz val="12"/>
        <color indexed="8"/>
        <rFont val="Arial"/>
      </rPr>
      <t>Important Safety Information (cont'd)</t>
    </r>
    <r>
      <rPr>
        <b/>
        <sz val="10"/>
        <color indexed="8"/>
        <rFont val="Arial"/>
      </rPr>
      <t xml:space="preserve">
Warnings and Precautions
</t>
    </r>
    <r>
      <rPr>
        <b/>
        <i/>
        <sz val="10"/>
        <color indexed="8"/>
        <rFont val="Arial"/>
      </rPr>
      <t>Bleeding</t>
    </r>
    <r>
      <rPr>
        <sz val="10"/>
        <color indexed="8"/>
        <rFont val="Arial"/>
        <family val="2"/>
      </rPr>
      <t xml:space="preserve">
Activase (alteplase) can cause significant, and sometimes fatal internal or external bleeding. Avoid intramuscular injections and trauma to the patient. Perform venipunctures carefully and only as required. Fatal cases of hemorrhage associated with traumatic intubation in patients administered Activase have been reported. Heparin, aspirin, or Activase may cause bleeding complications; therefore carefully monitor for bleeding. If serious bleeding occurs, terminate the Activase infusion and treat appropriately.
</t>
    </r>
    <r>
      <rPr>
        <b/>
        <i/>
        <sz val="10"/>
        <color indexed="8"/>
        <rFont val="Arial"/>
      </rPr>
      <t>Hypersensitivity</t>
    </r>
    <r>
      <rPr>
        <sz val="10"/>
        <color indexed="8"/>
        <rFont val="Arial"/>
        <family val="2"/>
      </rPr>
      <t xml:space="preserve">
Hypersensitivity, including urticarial / anaphylactic reactions have been reported. Rare fatal outcome for hypersensitivity was reported. Angioedema has been observed during and up to 2 hours after Activase infusion in patients treated for acute ischemic stroke and acute myocardial infarction. In many cases, patients received concomitant angiotensin converting enzyme inhibitors. Monitor patients during and for several hours after infusion for hypersensitivity. If signs of hypersensitivity occur, e.g. anaphylactoid reaction or angioedema develops, discontinue Activase and promptly institute appropriate therapy (e.g., antihistamines, intravenous corticosteroids, epinephrine).
</t>
    </r>
    <r>
      <rPr>
        <b/>
        <i/>
        <sz val="10"/>
        <color indexed="8"/>
        <rFont val="Arial"/>
      </rPr>
      <t>Thromboembolism</t>
    </r>
    <r>
      <rPr>
        <sz val="10"/>
        <color indexed="8"/>
        <rFont val="Arial"/>
        <family val="2"/>
      </rPr>
      <t xml:space="preserve">
The use of thrombolytics can increase the risk of thrombo-embolic events in patients with high likelihood of left heart thrombus, such as patients with mitral stenosis or atrial fibrillation. Activase has not been shown to treat adequately underlying deep vein thrombosis in patients with PE. Consider the possible risk of re-embolization due to the lysis of underlying deep venous thrombi in this setting.
</t>
    </r>
    <r>
      <rPr>
        <b/>
        <i/>
        <sz val="10"/>
        <color indexed="8"/>
        <rFont val="Arial"/>
      </rPr>
      <t>Cholesterol Embolization</t>
    </r>
    <r>
      <rPr>
        <sz val="10"/>
        <color indexed="8"/>
        <rFont val="Arial"/>
        <family val="2"/>
      </rPr>
      <t xml:space="preserve">
Cholesterol embolism, sometimes fatal, has been reported rarely in patients treated with thrombolytic agents.
</t>
    </r>
    <r>
      <rPr>
        <b/>
        <sz val="10"/>
        <color indexed="8"/>
        <rFont val="Arial"/>
      </rPr>
      <t>Please see select Important Safety Information throughout and the full Prescribing Information.</t>
    </r>
  </si>
  <si>
    <r>
      <rPr>
        <b/>
        <sz val="12"/>
        <rFont val="Arial"/>
      </rPr>
      <t>Important Safety Information (cont'd)</t>
    </r>
    <r>
      <rPr>
        <b/>
        <sz val="10"/>
        <rFont val="Arial"/>
        <family val="2"/>
      </rPr>
      <t xml:space="preserve">
Warnings and Precautions (cont'd)
</t>
    </r>
    <r>
      <rPr>
        <b/>
        <i/>
        <sz val="10"/>
        <rFont val="Arial"/>
      </rPr>
      <t>Coagulation Tests May be Unreliable during Activase Therapy</t>
    </r>
    <r>
      <rPr>
        <b/>
        <sz val="10"/>
        <rFont val="Arial"/>
        <family val="2"/>
      </rPr>
      <t xml:space="preserve">
</t>
    </r>
    <r>
      <rPr>
        <sz val="10"/>
        <rFont val="Arial"/>
        <family val="2"/>
      </rPr>
      <t>Coagulation tests and/or measures of fibrinolytic activity may be unreliable during Activase therapy.</t>
    </r>
    <r>
      <rPr>
        <b/>
        <sz val="10"/>
        <rFont val="Arial"/>
        <family val="2"/>
      </rPr>
      <t xml:space="preserve">
Adverse Reactions
</t>
    </r>
    <r>
      <rPr>
        <sz val="10"/>
        <rFont val="Arial"/>
        <family val="2"/>
      </rPr>
      <t>The most frequent adverse reaction associated with Activase AIS therapy is bleeding.</t>
    </r>
    <r>
      <rPr>
        <b/>
        <sz val="10"/>
        <rFont val="Arial"/>
        <family val="2"/>
      </rPr>
      <t xml:space="preserve">
Please see select Important Safety Information throughout and the full Prescribing Information.</t>
    </r>
  </si>
  <si>
    <r>
      <rPr>
        <b/>
        <sz val="8"/>
        <color indexed="8"/>
        <rFont val="Arial"/>
        <family val="2"/>
      </rPr>
      <t>1.</t>
    </r>
    <r>
      <rPr>
        <sz val="8"/>
        <color indexed="8"/>
        <rFont val="Arial"/>
        <family val="2"/>
      </rPr>
      <t xml:space="preserve"> American Heart Association/American Stroke Association.</t>
    </r>
    <r>
      <rPr>
        <i/>
        <sz val="8"/>
        <color indexed="8"/>
        <rFont val="Arial"/>
      </rPr>
      <t xml:space="preserve"> Target: Stroke Phase II Campaign Manual.</t>
    </r>
    <r>
      <rPr>
        <sz val="8"/>
        <color indexed="8"/>
        <rFont val="Arial"/>
        <family val="2"/>
      </rPr>
      <t xml:space="preserve"> Published October 2014.</t>
    </r>
  </si>
  <si>
    <r>
      <rPr>
        <b/>
        <sz val="8"/>
        <color indexed="8"/>
        <rFont val="Arial"/>
        <family val="2"/>
      </rPr>
      <t>2.</t>
    </r>
    <r>
      <rPr>
        <sz val="8"/>
        <color indexed="8"/>
        <rFont val="Arial"/>
        <family val="2"/>
      </rPr>
      <t xml:space="preserve"> Smith EE, Shobha N, Dai D, et al. Risk score for in-hospital ischemic stroke mortality derived and validated within the Get With the Guidelines—Stroke Program. </t>
    </r>
    <r>
      <rPr>
        <i/>
        <sz val="8"/>
        <color indexed="8"/>
        <rFont val="Arial"/>
      </rPr>
      <t>Circulation.</t>
    </r>
    <r>
      <rPr>
        <sz val="8"/>
        <color indexed="8"/>
        <rFont val="Arial"/>
        <family val="2"/>
      </rPr>
      <t xml:space="preserve"> 2010;122:1496-1504.</t>
    </r>
  </si>
  <si>
    <r>
      <rPr>
        <b/>
        <sz val="8"/>
        <color indexed="8"/>
        <rFont val="Arial"/>
        <family val="2"/>
      </rPr>
      <t>3.</t>
    </r>
    <r>
      <rPr>
        <sz val="8"/>
        <color indexed="8"/>
        <rFont val="Arial"/>
        <family val="2"/>
      </rPr>
      <t xml:space="preserve"> Kuller LH. Stroke epidemiology and prevention. In: Newman AB, Cauley JA, eds. </t>
    </r>
    <r>
      <rPr>
        <i/>
        <sz val="8"/>
        <color indexed="8"/>
        <rFont val="Arial"/>
      </rPr>
      <t>The Epidemiology of Aging.</t>
    </r>
    <r>
      <rPr>
        <sz val="8"/>
        <color indexed="8"/>
        <rFont val="Arial"/>
        <family val="2"/>
      </rPr>
      <t xml:space="preserve"> New York: Springer; 2012:537-559.</t>
    </r>
  </si>
  <si>
    <r>
      <rPr>
        <b/>
        <sz val="8"/>
        <color indexed="8"/>
        <rFont val="Arial"/>
        <family val="2"/>
      </rPr>
      <t>4.</t>
    </r>
    <r>
      <rPr>
        <sz val="8"/>
        <color indexed="8"/>
        <rFont val="Arial"/>
        <family val="2"/>
      </rPr>
      <t xml:space="preserve"> Lichtman JH, Jones SB, Wang Y, Watanabe E, Leifheit-Limson E, Goldstein LB. Outcomes after ischemic stroke for hospitals with and without Joint Commission–certified primary stroke centers. </t>
    </r>
    <r>
      <rPr>
        <i/>
        <sz val="8"/>
        <color indexed="8"/>
        <rFont val="Arial"/>
      </rPr>
      <t>Neurology.</t>
    </r>
    <r>
      <rPr>
        <sz val="8"/>
        <color indexed="8"/>
        <rFont val="Arial"/>
        <family val="2"/>
      </rPr>
      <t xml:space="preserve"> 2011;76:1976-1982.</t>
    </r>
  </si>
  <si>
    <r>
      <rPr>
        <b/>
        <sz val="8"/>
        <color indexed="8"/>
        <rFont val="Arial"/>
        <family val="2"/>
      </rPr>
      <t>5.</t>
    </r>
    <r>
      <rPr>
        <sz val="8"/>
        <color indexed="8"/>
        <rFont val="Arial"/>
        <family val="2"/>
      </rPr>
      <t xml:space="preserve"> Hall MJ, Levant S, DeFrances CJ. Hospitalization for stroke in U.S. hospitals, 1989-2009. </t>
    </r>
    <r>
      <rPr>
        <i/>
        <sz val="8"/>
        <color indexed="8"/>
        <rFont val="Arial"/>
      </rPr>
      <t>NCHS Data Brief.</t>
    </r>
    <r>
      <rPr>
        <sz val="8"/>
        <color indexed="8"/>
        <rFont val="Arial"/>
        <family val="2"/>
      </rPr>
      <t xml:space="preserve"> May 2012:1-8.</t>
    </r>
  </si>
  <si>
    <r>
      <rPr>
        <b/>
        <sz val="8"/>
        <color indexed="8"/>
        <rFont val="Arial"/>
        <family val="2"/>
      </rPr>
      <t>6.</t>
    </r>
    <r>
      <rPr>
        <sz val="8"/>
        <color indexed="8"/>
        <rFont val="Arial"/>
        <family val="2"/>
      </rPr>
      <t xml:space="preserve"> Activase [prescribing information]. South San Francisco, CA: Genentech, Inc; 2018. </t>
    </r>
  </si>
  <si>
    <r>
      <rPr>
        <b/>
        <sz val="8"/>
        <color indexed="8"/>
        <rFont val="Arial"/>
        <family val="2"/>
      </rPr>
      <t>7.</t>
    </r>
    <r>
      <rPr>
        <sz val="8"/>
        <color indexed="8"/>
        <rFont val="Arial"/>
        <family val="2"/>
      </rPr>
      <t xml:space="preserve"> The Joint Commission. Specifications Manual for National Hospital Inpatient Quality Measures: Discharges 01-01-15 (1Q15) through 09-30-15 (3Q15). http://www.jointcommission.org/specifications_manual_for_national_hospital_inpatient_quality_measures.aspx. Accessed April 2, 2018.</t>
    </r>
  </si>
  <si>
    <t>Total number of AIS patients who died during the inpatient hospital stay divided by the total number of AIS inpatients at your institution</t>
  </si>
  <si>
    <t>Percentage of patients with an ischemic stroke or a hemorrhagic stroke receiving VTE prophylaxis, or who have documentation of why no VTE prophylaxis was given, by end of hospital day 2</t>
  </si>
  <si>
    <t>Percentage of acute ischemic stroke patients who arrived at the hospital within 120 minutes (2 hours) of time last known well and for whom IV tPA was initiated at this hospital within 180 minutes (3 hours) of time last known well</t>
  </si>
  <si>
    <t>Percentage of patients with ischemic stroke who received antithrombotic therapy by the end of hospital day 2</t>
  </si>
  <si>
    <t>Percentage of patients with ischemic or hemorrhagic stroke, or their caregivers, who were given educational materials during the hospital stay addressing all of the following: activation of emergency medical system, need for follow-up after discharge, medications prescribed at discharge, risk factors for stroke, and warning signs and symptoms of stroke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</si>
</sst>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Red]\-&quot;$&quot;#,##0.00"/>
    <numFmt numFmtId="165" formatCode="0.0"/>
    <numFmt numFmtId="166" formatCode="0.0%"/>
  </numFmts>
  <fonts count="49">
    <font>
      <sz val="11"/>
      <color theme="1"/>
      <name val="Calibri"/>
      <family val="2"/>
      <scheme val="minor"/>
    </font>
    <font>
      <sz val="9"/>
      <name val="Arial"/>
      <family val="2"/>
    </font>
    <font>
      <b/>
      <sz val="9"/>
      <name val="Arial"/>
      <family val="2"/>
    </font>
    <font>
      <b/>
      <sz val="8"/>
      <name val="Arial"/>
      <family val="2"/>
    </font>
    <font>
      <sz val="8"/>
      <name val="Calibri"/>
      <family val="2"/>
    </font>
    <font>
      <sz val="9"/>
      <color indexed="81"/>
      <name val="Tahoma"/>
      <family val="2"/>
    </font>
    <font>
      <sz val="8"/>
      <name val="Calibri"/>
      <family val="2"/>
    </font>
    <font>
      <sz val="8"/>
      <color indexed="8"/>
      <name val="Arial"/>
      <family val="2"/>
    </font>
    <font>
      <i/>
      <sz val="8"/>
      <color indexed="8"/>
      <name val="Arial"/>
    </font>
    <font>
      <vertAlign val="superscript"/>
      <sz val="9"/>
      <color indexed="8"/>
      <name val="Arial"/>
      <family val="2"/>
    </font>
    <font>
      <vertAlign val="superscript"/>
      <sz val="9"/>
      <name val="Arial"/>
    </font>
    <font>
      <sz val="1"/>
      <color indexed="8"/>
      <name val="Arial"/>
    </font>
    <font>
      <b/>
      <vertAlign val="superscript"/>
      <sz val="9"/>
      <color indexed="62"/>
      <name val="Arial"/>
    </font>
    <font>
      <b/>
      <vertAlign val="superscript"/>
      <sz val="9"/>
      <name val="Arial"/>
    </font>
    <font>
      <sz val="8"/>
      <name val="Calibri"/>
      <family val="2"/>
    </font>
    <font>
      <sz val="10"/>
      <color indexed="8"/>
      <name val="Arial"/>
      <family val="2"/>
    </font>
    <font>
      <b/>
      <sz val="10"/>
      <color indexed="8"/>
      <name val="Arial"/>
    </font>
    <font>
      <b/>
      <i/>
      <sz val="10"/>
      <color indexed="8"/>
      <name val="Arial"/>
    </font>
    <font>
      <b/>
      <sz val="10"/>
      <name val="Arial"/>
      <family val="2"/>
    </font>
    <font>
      <b/>
      <i/>
      <sz val="10"/>
      <name val="Arial"/>
    </font>
    <font>
      <sz val="10"/>
      <name val="Arial"/>
      <family val="2"/>
    </font>
    <font>
      <b/>
      <sz val="9"/>
      <color indexed="8"/>
      <name val="Arial"/>
      <family val="2"/>
    </font>
    <font>
      <sz val="9"/>
      <color indexed="8"/>
      <name val="Arial"/>
      <family val="2"/>
    </font>
    <font>
      <b/>
      <vertAlign val="superscript"/>
      <sz val="9"/>
      <color indexed="8"/>
      <name val="Arial"/>
    </font>
    <font>
      <sz val="9"/>
      <color indexed="81"/>
      <name val="Calibri"/>
      <family val="2"/>
    </font>
    <font>
      <b/>
      <sz val="12"/>
      <color indexed="8"/>
      <name val="Arial"/>
    </font>
    <font>
      <b/>
      <sz val="12"/>
      <name val="Arial"/>
    </font>
    <font>
      <b/>
      <sz val="8"/>
      <color indexed="8"/>
      <name val="Arial"/>
      <family val="2"/>
    </font>
    <font>
      <sz val="11"/>
      <color theme="1"/>
      <name val="Calibri"/>
      <family val="2"/>
      <scheme val="minor"/>
    </font>
    <font>
      <b/>
      <sz val="9"/>
      <color theme="1"/>
      <name val="Arial"/>
      <family val="2"/>
    </font>
    <font>
      <sz val="9"/>
      <color theme="1"/>
      <name val="Calibri"/>
      <family val="2"/>
      <scheme val="minor"/>
    </font>
    <font>
      <b/>
      <sz val="11"/>
      <color theme="1"/>
      <name val="Calibri"/>
      <family val="2"/>
      <scheme val="minor"/>
    </font>
    <font>
      <b/>
      <sz val="8"/>
      <color theme="0"/>
      <name val="Arial"/>
      <family val="2"/>
    </font>
    <font>
      <b/>
      <sz val="8"/>
      <color theme="1"/>
      <name val="Arial"/>
      <family val="2"/>
    </font>
    <font>
      <sz val="8"/>
      <color theme="1"/>
      <name val="Arial"/>
      <family val="2"/>
    </font>
    <font>
      <sz val="9"/>
      <color theme="1"/>
      <name val="Arial"/>
      <family val="2"/>
    </font>
    <font>
      <b/>
      <sz val="9"/>
      <color theme="4" tint="-0.499984740745262"/>
      <name val="Arial"/>
      <family val="2"/>
    </font>
    <font>
      <b/>
      <sz val="8"/>
      <color theme="4" tint="-0.499984740745262"/>
      <name val="Arial"/>
      <family val="2"/>
    </font>
    <font>
      <b/>
      <sz val="10"/>
      <color rgb="FFFF0000"/>
      <name val="Arial"/>
      <family val="2"/>
    </font>
    <font>
      <b/>
      <sz val="8"/>
      <color rgb="FF0070C0"/>
      <name val="Arial"/>
      <family val="2"/>
    </font>
    <font>
      <b/>
      <sz val="9"/>
      <color rgb="FF000000"/>
      <name val="Arial"/>
      <family val="2"/>
    </font>
    <font>
      <sz val="8"/>
      <color rgb="FF000000"/>
      <name val="Arial"/>
      <family val="2"/>
    </font>
    <font>
      <sz val="9"/>
      <color rgb="FF000000"/>
      <name val="Calibri"/>
      <family val="2"/>
      <scheme val="minor"/>
    </font>
    <font>
      <sz val="11"/>
      <color rgb="FF000000"/>
      <name val="Calibri"/>
      <family val="2"/>
      <scheme val="minor"/>
    </font>
    <font>
      <b/>
      <sz val="12"/>
      <color theme="0"/>
      <name val="Arial"/>
    </font>
    <font>
      <sz val="10"/>
      <color theme="1"/>
      <name val="Arial"/>
      <family val="2"/>
    </font>
    <font>
      <sz val="9"/>
      <color rgb="FF000000"/>
      <name val="Arial"/>
      <family val="2"/>
    </font>
    <font>
      <u/>
      <sz val="11"/>
      <color theme="10"/>
      <name val="Calibri"/>
      <family val="2"/>
      <scheme val="minor"/>
    </font>
    <font>
      <u/>
      <sz val="11"/>
      <color theme="11"/>
      <name val="Calibri"/>
      <family val="2"/>
      <scheme val="minor"/>
    </font>
  </fonts>
  <fills count="12">
    <fill>
      <patternFill patternType="none"/>
    </fill>
    <fill>
      <patternFill patternType="gray125"/>
    </fill>
    <fill>
      <patternFill patternType="lightUp"/>
    </fill>
    <fill>
      <patternFill patternType="solid">
        <fgColor theme="4" tint="-0.499984740745262"/>
        <bgColor indexed="64"/>
      </patternFill>
    </fill>
    <fill>
      <patternFill patternType="solid">
        <fgColor theme="0"/>
        <bgColor indexed="64"/>
      </patternFill>
    </fill>
    <fill>
      <patternFill patternType="solid">
        <fgColor rgb="FFF2F2F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2F2F2"/>
        <bgColor rgb="FF000000"/>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medium">
        <color auto="1"/>
      </top>
      <bottom/>
      <diagonal/>
    </border>
    <border>
      <left/>
      <right/>
      <top/>
      <bottom style="medium">
        <color auto="1"/>
      </bottom>
      <diagonal/>
    </border>
    <border>
      <left/>
      <right style="thin">
        <color auto="1"/>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theme="4" tint="0.79998168889431442"/>
      </top>
      <bottom/>
      <diagonal/>
    </border>
    <border>
      <left/>
      <right style="thin">
        <color theme="0"/>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style="thin">
        <color theme="4" tint="0.79998168889431442"/>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style="thin">
        <color theme="4" tint="0.79998168889431442"/>
      </bottom>
      <diagonal/>
    </border>
    <border>
      <left style="thin">
        <color theme="0"/>
      </left>
      <right/>
      <top/>
      <bottom/>
      <diagonal/>
    </border>
    <border>
      <left/>
      <right/>
      <top/>
      <bottom style="thin">
        <color theme="4" tint="0.79998168889431442"/>
      </bottom>
      <diagonal/>
    </border>
    <border>
      <left/>
      <right/>
      <top style="thin">
        <color theme="4" tint="0.79998168889431442"/>
      </top>
      <bottom style="thin">
        <color theme="4" tint="0.79998168889431442"/>
      </bottom>
      <diagonal/>
    </border>
    <border>
      <left/>
      <right style="thin">
        <color theme="4" tint="0.79998168889431442"/>
      </right>
      <top/>
      <bottom style="thin">
        <color theme="4" tint="0.79998168889431442"/>
      </bottom>
      <diagonal/>
    </border>
  </borders>
  <cellStyleXfs count="12">
    <xf numFmtId="0" fontId="0" fillId="0" borderId="0"/>
    <xf numFmtId="9" fontId="28"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150">
    <xf numFmtId="0" fontId="0" fillId="0" borderId="0" xfId="0"/>
    <xf numFmtId="0" fontId="29" fillId="3" borderId="0" xfId="0" applyFont="1" applyFill="1" applyAlignment="1">
      <alignment vertical="center"/>
    </xf>
    <xf numFmtId="0" fontId="29" fillId="3" borderId="0" xfId="0" applyNumberFormat="1" applyFont="1" applyFill="1" applyAlignment="1">
      <alignment horizontal="left" vertical="center"/>
    </xf>
    <xf numFmtId="0" fontId="29" fillId="4" borderId="0" xfId="0" applyFont="1" applyFill="1"/>
    <xf numFmtId="0" fontId="30" fillId="0" borderId="0" xfId="0" applyFont="1"/>
    <xf numFmtId="0" fontId="0" fillId="0" borderId="0" xfId="0"/>
    <xf numFmtId="0" fontId="31" fillId="0" borderId="0" xfId="0" applyFont="1"/>
    <xf numFmtId="0" fontId="2" fillId="4" borderId="0" xfId="0" applyFont="1" applyFill="1" applyBorder="1" applyAlignment="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0" fillId="5" borderId="0" xfId="0" applyFill="1"/>
    <xf numFmtId="0" fontId="32" fillId="3" borderId="0" xfId="0" applyFont="1" applyFill="1" applyAlignment="1">
      <alignment vertical="center"/>
    </xf>
    <xf numFmtId="0" fontId="33" fillId="4" borderId="0" xfId="0" applyFont="1" applyFill="1" applyAlignment="1">
      <alignment vertical="center"/>
    </xf>
    <xf numFmtId="0" fontId="32" fillId="4" borderId="0" xfId="0" applyFont="1" applyFill="1"/>
    <xf numFmtId="0" fontId="33" fillId="4" borderId="0" xfId="0" applyFont="1" applyFill="1"/>
    <xf numFmtId="0" fontId="34" fillId="4" borderId="0" xfId="0" applyFont="1" applyFill="1" applyBorder="1" applyAlignment="1">
      <alignment vertical="center"/>
    </xf>
    <xf numFmtId="0" fontId="34" fillId="4" borderId="0" xfId="0" applyFont="1" applyFill="1"/>
    <xf numFmtId="0" fontId="35" fillId="4" borderId="13" xfId="0" applyFont="1" applyFill="1" applyBorder="1" applyAlignment="1">
      <alignment vertical="center"/>
    </xf>
    <xf numFmtId="0" fontId="2" fillId="4" borderId="0" xfId="0" applyFont="1" applyFill="1" applyBorder="1" applyAlignment="1">
      <alignment vertical="center"/>
    </xf>
    <xf numFmtId="0" fontId="2" fillId="4" borderId="0" xfId="0" applyFont="1" applyFill="1" applyBorder="1" applyAlignment="1">
      <alignment horizontal="center" vertical="center"/>
    </xf>
    <xf numFmtId="17" fontId="3" fillId="4" borderId="14" xfId="0" applyNumberFormat="1" applyFont="1" applyFill="1" applyBorder="1" applyAlignment="1">
      <alignment horizontal="center" vertical="center"/>
    </xf>
    <xf numFmtId="10" fontId="35" fillId="0" borderId="0" xfId="0" applyNumberFormat="1" applyFont="1" applyAlignment="1">
      <alignment horizontal="center" vertical="center"/>
    </xf>
    <xf numFmtId="0" fontId="35" fillId="0" borderId="0" xfId="0" applyFont="1" applyAlignment="1">
      <alignment horizontal="center" vertical="center"/>
    </xf>
    <xf numFmtId="0" fontId="35" fillId="0" borderId="0" xfId="0" applyFont="1" applyFill="1" applyBorder="1" applyAlignment="1">
      <alignment horizontal="left" wrapText="1" indent="2"/>
    </xf>
    <xf numFmtId="0" fontId="35" fillId="0" borderId="0" xfId="0" applyFont="1" applyFill="1" applyBorder="1" applyAlignment="1">
      <alignment horizontal="center"/>
    </xf>
    <xf numFmtId="9" fontId="35" fillId="0" borderId="0" xfId="1" applyFont="1" applyFill="1" applyBorder="1" applyAlignment="1">
      <alignment horizontal="center"/>
    </xf>
    <xf numFmtId="165" fontId="35" fillId="0" borderId="0" xfId="0" applyNumberFormat="1" applyFont="1" applyFill="1" applyBorder="1" applyAlignment="1">
      <alignment horizontal="center"/>
    </xf>
    <xf numFmtId="0" fontId="29" fillId="3" borderId="1" xfId="0" applyFont="1" applyFill="1" applyBorder="1" applyAlignment="1">
      <alignment vertical="center"/>
    </xf>
    <xf numFmtId="0" fontId="36" fillId="6" borderId="15" xfId="0" applyFont="1" applyFill="1" applyBorder="1" applyAlignment="1">
      <alignment vertical="center"/>
    </xf>
    <xf numFmtId="0" fontId="35" fillId="4" borderId="16" xfId="0" applyFont="1" applyFill="1" applyBorder="1" applyAlignment="1">
      <alignment horizontal="left" vertical="center" wrapText="1"/>
    </xf>
    <xf numFmtId="0" fontId="29" fillId="4" borderId="17" xfId="0" applyFont="1" applyFill="1" applyBorder="1" applyAlignment="1">
      <alignment vertical="center" wrapText="1"/>
    </xf>
    <xf numFmtId="0" fontId="36" fillId="6" borderId="18" xfId="0" applyFont="1" applyFill="1" applyBorder="1" applyAlignment="1">
      <alignment vertical="center"/>
    </xf>
    <xf numFmtId="0" fontId="36" fillId="6" borderId="19" xfId="0" applyFont="1" applyFill="1" applyBorder="1" applyAlignment="1">
      <alignment vertical="center"/>
    </xf>
    <xf numFmtId="0" fontId="29" fillId="4" borderId="20" xfId="0" applyFont="1" applyFill="1" applyBorder="1" applyAlignment="1">
      <alignment vertical="center"/>
    </xf>
    <xf numFmtId="166" fontId="35" fillId="7" borderId="2" xfId="0" applyNumberFormat="1" applyFont="1" applyFill="1" applyBorder="1" applyAlignment="1">
      <alignment horizontal="center" vertical="center"/>
    </xf>
    <xf numFmtId="0" fontId="36" fillId="6" borderId="15" xfId="0" applyFont="1" applyFill="1" applyBorder="1" applyAlignment="1">
      <alignment horizontal="center" vertical="center"/>
    </xf>
    <xf numFmtId="0" fontId="35" fillId="4" borderId="16" xfId="0" applyFont="1" applyFill="1" applyBorder="1" applyAlignment="1">
      <alignment horizontal="center" vertical="center" wrapText="1"/>
    </xf>
    <xf numFmtId="0" fontId="36" fillId="6" borderId="19" xfId="0" applyFont="1" applyFill="1" applyBorder="1" applyAlignment="1">
      <alignment horizontal="center" vertical="center"/>
    </xf>
    <xf numFmtId="9" fontId="35" fillId="0" borderId="3" xfId="1" applyFont="1" applyFill="1" applyBorder="1" applyAlignment="1">
      <alignment horizontal="center"/>
    </xf>
    <xf numFmtId="0" fontId="29" fillId="4" borderId="17" xfId="0" applyFont="1" applyFill="1" applyBorder="1" applyAlignment="1">
      <alignment vertical="center"/>
    </xf>
    <xf numFmtId="0" fontId="35" fillId="4" borderId="16" xfId="0" applyFont="1" applyFill="1" applyBorder="1" applyAlignment="1">
      <alignment vertical="center" wrapText="1"/>
    </xf>
    <xf numFmtId="0" fontId="35" fillId="0" borderId="0" xfId="0" applyFont="1" applyFill="1" applyBorder="1" applyAlignment="1">
      <alignment horizontal="center" vertical="center"/>
    </xf>
    <xf numFmtId="0" fontId="29" fillId="4" borderId="17" xfId="0" applyFont="1" applyFill="1" applyBorder="1" applyAlignment="1">
      <alignment horizontal="left" vertical="center" wrapText="1" indent="2"/>
    </xf>
    <xf numFmtId="0" fontId="29" fillId="4" borderId="17" xfId="0" applyFont="1" applyFill="1" applyBorder="1" applyAlignment="1">
      <alignment horizontal="left" vertical="center" indent="2"/>
    </xf>
    <xf numFmtId="0" fontId="35" fillId="0" borderId="0" xfId="0" applyFont="1" applyAlignment="1">
      <alignment horizontal="left" vertical="center" wrapText="1"/>
    </xf>
    <xf numFmtId="166" fontId="2" fillId="4" borderId="0" xfId="0" applyNumberFormat="1" applyFont="1" applyFill="1" applyBorder="1" applyAlignment="1">
      <alignment horizontal="center" vertical="center"/>
    </xf>
    <xf numFmtId="17" fontId="3" fillId="4" borderId="0" xfId="0" applyNumberFormat="1" applyFont="1" applyFill="1" applyBorder="1" applyAlignment="1">
      <alignment horizontal="center" vertical="center"/>
    </xf>
    <xf numFmtId="17" fontId="3" fillId="4" borderId="21" xfId="0" applyNumberFormat="1" applyFont="1" applyFill="1" applyBorder="1" applyAlignment="1">
      <alignment horizontal="center" vertical="center" wrapText="1"/>
    </xf>
    <xf numFmtId="166" fontId="35" fillId="0" borderId="0" xfId="0" applyNumberFormat="1" applyFont="1" applyAlignment="1">
      <alignment horizontal="center" vertical="center"/>
    </xf>
    <xf numFmtId="166" fontId="35" fillId="6" borderId="2" xfId="0" applyNumberFormat="1" applyFont="1" applyFill="1" applyBorder="1" applyAlignment="1">
      <alignment horizontal="center" vertical="center"/>
    </xf>
    <xf numFmtId="165" fontId="35" fillId="0" borderId="0" xfId="0" applyNumberFormat="1" applyFont="1" applyAlignment="1">
      <alignment horizontal="center" vertical="center"/>
    </xf>
    <xf numFmtId="0" fontId="35" fillId="0" borderId="0" xfId="0" applyFont="1" applyAlignment="1">
      <alignment horizontal="left" vertical="center"/>
    </xf>
    <xf numFmtId="166" fontId="35" fillId="0" borderId="0" xfId="0" applyNumberFormat="1" applyFont="1" applyFill="1" applyBorder="1" applyAlignment="1">
      <alignment horizontal="center" vertical="center"/>
    </xf>
    <xf numFmtId="166" fontId="1" fillId="0" borderId="0" xfId="1" applyNumberFormat="1" applyFont="1" applyFill="1" applyBorder="1" applyAlignment="1" applyProtection="1">
      <alignment horizontal="center" vertical="center"/>
      <protection locked="0"/>
    </xf>
    <xf numFmtId="0" fontId="37" fillId="6" borderId="0" xfId="0" applyFont="1" applyFill="1" applyBorder="1" applyAlignment="1">
      <alignment vertical="center"/>
    </xf>
    <xf numFmtId="0" fontId="38" fillId="4" borderId="0" xfId="0" applyFont="1" applyFill="1" applyBorder="1" applyAlignment="1">
      <alignment vertical="center"/>
    </xf>
    <xf numFmtId="0" fontId="34" fillId="4" borderId="22" xfId="0" applyFont="1" applyFill="1" applyBorder="1" applyAlignment="1">
      <alignment vertical="center"/>
    </xf>
    <xf numFmtId="0" fontId="35" fillId="4" borderId="15" xfId="0" applyFont="1" applyFill="1" applyBorder="1" applyAlignment="1">
      <alignment horizontal="center" vertical="center" wrapText="1"/>
    </xf>
    <xf numFmtId="0" fontId="34" fillId="4" borderId="23" xfId="0" applyFont="1" applyFill="1" applyBorder="1" applyAlignment="1">
      <alignment vertical="center"/>
    </xf>
    <xf numFmtId="0" fontId="29" fillId="0" borderId="17" xfId="0" applyFont="1" applyFill="1" applyBorder="1" applyAlignment="1">
      <alignment vertical="center" wrapText="1"/>
    </xf>
    <xf numFmtId="0" fontId="35" fillId="0" borderId="16" xfId="0" applyFont="1" applyFill="1" applyBorder="1" applyAlignment="1">
      <alignment vertical="center" wrapText="1"/>
    </xf>
    <xf numFmtId="0" fontId="34" fillId="0" borderId="13" xfId="0" applyFont="1" applyFill="1" applyBorder="1" applyAlignment="1">
      <alignment vertical="center"/>
    </xf>
    <xf numFmtId="0" fontId="34" fillId="4" borderId="13" xfId="0" applyFont="1" applyFill="1" applyBorder="1" applyAlignment="1">
      <alignment vertical="center"/>
    </xf>
    <xf numFmtId="17" fontId="39" fillId="4" borderId="14" xfId="0" applyNumberFormat="1" applyFont="1" applyFill="1" applyBorder="1" applyAlignment="1">
      <alignment horizontal="center" vertical="center"/>
    </xf>
    <xf numFmtId="17" fontId="39" fillId="4" borderId="0" xfId="0" applyNumberFormat="1" applyFont="1" applyFill="1" applyBorder="1" applyAlignment="1">
      <alignment horizontal="center" vertical="center"/>
    </xf>
    <xf numFmtId="0" fontId="39" fillId="4" borderId="0" xfId="0" applyFont="1" applyFill="1" applyBorder="1" applyAlignment="1">
      <alignment horizontal="center" vertical="center"/>
    </xf>
    <xf numFmtId="0" fontId="3" fillId="4" borderId="0" xfId="0" applyFont="1" applyFill="1" applyBorder="1" applyAlignment="1">
      <alignment horizontal="center" vertical="center"/>
    </xf>
    <xf numFmtId="0" fontId="35" fillId="0" borderId="0" xfId="0" applyFont="1" applyAlignment="1">
      <alignment horizontal="left" vertical="center"/>
    </xf>
    <xf numFmtId="0" fontId="35" fillId="0" borderId="0" xfId="0" applyFont="1" applyAlignment="1">
      <alignment horizontal="left" vertical="center" wrapText="1"/>
    </xf>
    <xf numFmtId="165" fontId="35" fillId="7" borderId="2" xfId="0" applyNumberFormat="1" applyFont="1" applyFill="1" applyBorder="1" applyAlignment="1">
      <alignment horizontal="center" vertical="center"/>
    </xf>
    <xf numFmtId="165" fontId="35" fillId="6" borderId="2" xfId="0" applyNumberFormat="1" applyFont="1" applyFill="1" applyBorder="1" applyAlignment="1">
      <alignment horizontal="center" vertical="center"/>
    </xf>
    <xf numFmtId="165" fontId="1" fillId="7" borderId="2" xfId="1" applyNumberFormat="1" applyFont="1" applyFill="1" applyBorder="1" applyAlignment="1" applyProtection="1">
      <alignment horizontal="center" vertical="center"/>
      <protection locked="0"/>
    </xf>
    <xf numFmtId="166" fontId="1" fillId="7" borderId="2" xfId="1" applyNumberFormat="1" applyFont="1" applyFill="1" applyBorder="1" applyAlignment="1" applyProtection="1">
      <alignment horizontal="center" vertical="center"/>
      <protection locked="0"/>
    </xf>
    <xf numFmtId="165" fontId="35" fillId="0" borderId="2" xfId="0" applyNumberFormat="1" applyFont="1" applyFill="1" applyBorder="1" applyAlignment="1">
      <alignment horizontal="center" vertical="center"/>
    </xf>
    <xf numFmtId="0" fontId="0" fillId="0" borderId="0" xfId="0" applyFill="1"/>
    <xf numFmtId="0" fontId="3" fillId="0" borderId="0" xfId="0" applyFont="1" applyFill="1" applyBorder="1" applyAlignment="1">
      <alignment horizontal="center" vertical="center"/>
    </xf>
    <xf numFmtId="166" fontId="1" fillId="0" borderId="2" xfId="1" applyNumberFormat="1" applyFont="1" applyFill="1" applyBorder="1" applyAlignment="1" applyProtection="1">
      <alignment horizontal="center" vertical="center"/>
      <protection locked="0"/>
    </xf>
    <xf numFmtId="9" fontId="1" fillId="0" borderId="2" xfId="1" applyFont="1" applyFill="1" applyBorder="1" applyAlignment="1" applyProtection="1">
      <alignment horizontal="center" vertical="center"/>
      <protection locked="0"/>
    </xf>
    <xf numFmtId="17" fontId="3" fillId="0" borderId="14" xfId="0" applyNumberFormat="1" applyFont="1" applyFill="1" applyBorder="1" applyAlignment="1">
      <alignment horizontal="center" vertical="center"/>
    </xf>
    <xf numFmtId="17" fontId="3" fillId="0" borderId="0" xfId="0" applyNumberFormat="1" applyFont="1" applyFill="1" applyBorder="1" applyAlignment="1">
      <alignment horizontal="center" vertical="center"/>
    </xf>
    <xf numFmtId="0" fontId="0" fillId="8" borderId="0" xfId="0" applyFill="1"/>
    <xf numFmtId="165" fontId="35" fillId="2" borderId="2" xfId="0" applyNumberFormat="1" applyFont="1" applyFill="1" applyBorder="1" applyAlignment="1">
      <alignment horizontal="center" vertical="center"/>
    </xf>
    <xf numFmtId="0" fontId="35" fillId="4" borderId="0" xfId="0" applyFont="1" applyFill="1" applyAlignment="1">
      <alignment horizontal="left" vertical="center"/>
    </xf>
    <xf numFmtId="166" fontId="35" fillId="4" borderId="0" xfId="0" applyNumberFormat="1" applyFont="1" applyFill="1" applyAlignment="1">
      <alignment horizontal="center" vertical="center"/>
    </xf>
    <xf numFmtId="166" fontId="35" fillId="4" borderId="0" xfId="0" applyNumberFormat="1" applyFont="1" applyFill="1" applyBorder="1" applyAlignment="1">
      <alignment horizontal="center" vertical="center"/>
    </xf>
    <xf numFmtId="166" fontId="1" fillId="4" borderId="0" xfId="1" applyNumberFormat="1" applyFont="1" applyFill="1" applyBorder="1" applyAlignment="1" applyProtection="1">
      <alignment horizontal="center" vertical="center"/>
      <protection locked="0"/>
    </xf>
    <xf numFmtId="0" fontId="0" fillId="4" borderId="0" xfId="0" applyFill="1"/>
    <xf numFmtId="166" fontId="35" fillId="0" borderId="2" xfId="0" applyNumberFormat="1" applyFont="1" applyFill="1" applyBorder="1" applyAlignment="1">
      <alignment horizontal="center" vertical="center"/>
    </xf>
    <xf numFmtId="8" fontId="35" fillId="0" borderId="2" xfId="0" applyNumberFormat="1" applyFont="1" applyFill="1" applyBorder="1" applyAlignment="1">
      <alignment horizontal="center" vertical="center"/>
    </xf>
    <xf numFmtId="0" fontId="2" fillId="9" borderId="0" xfId="0" applyFont="1" applyFill="1" applyAlignment="1">
      <alignment vertical="top" wrapText="1"/>
    </xf>
    <xf numFmtId="0" fontId="34" fillId="0" borderId="0" xfId="0" applyFont="1" applyFill="1"/>
    <xf numFmtId="0" fontId="2" fillId="0" borderId="4" xfId="0" applyFont="1" applyBorder="1" applyAlignment="1">
      <alignment vertical="center" wrapText="1"/>
    </xf>
    <xf numFmtId="0" fontId="40" fillId="0" borderId="4" xfId="0" applyFont="1" applyBorder="1" applyAlignment="1">
      <alignment wrapText="1"/>
    </xf>
    <xf numFmtId="0" fontId="41" fillId="0" borderId="0" xfId="0" applyFont="1"/>
    <xf numFmtId="0" fontId="41" fillId="0" borderId="4" xfId="0" applyFont="1" applyBorder="1"/>
    <xf numFmtId="0" fontId="42" fillId="0" borderId="0" xfId="0" applyFont="1"/>
    <xf numFmtId="0" fontId="41" fillId="10" borderId="0" xfId="0" applyFont="1" applyFill="1" applyAlignment="1">
      <alignment vertical="center" wrapText="1"/>
    </xf>
    <xf numFmtId="0" fontId="43" fillId="0" borderId="0" xfId="0" applyFont="1"/>
    <xf numFmtId="0" fontId="41" fillId="10" borderId="0" xfId="0" applyFont="1" applyFill="1"/>
    <xf numFmtId="0" fontId="2" fillId="4" borderId="0" xfId="0" applyFont="1" applyFill="1" applyBorder="1" applyAlignment="1">
      <alignment horizontal="left" vertical="center" wrapText="1"/>
    </xf>
    <xf numFmtId="0" fontId="2" fillId="11" borderId="0" xfId="0" applyFont="1" applyFill="1" applyAlignment="1">
      <alignment vertical="top" wrapText="1"/>
    </xf>
    <xf numFmtId="0" fontId="35" fillId="0" borderId="0" xfId="0" applyFont="1" applyAlignment="1">
      <alignment horizontal="left" vertical="center" wrapText="1"/>
    </xf>
    <xf numFmtId="0" fontId="41" fillId="0" borderId="0" xfId="0" applyFont="1" applyAlignment="1">
      <alignment horizontal="left" vertical="center"/>
    </xf>
    <xf numFmtId="164" fontId="35" fillId="4" borderId="16" xfId="0" applyNumberFormat="1" applyFont="1" applyFill="1" applyBorder="1" applyAlignment="1">
      <alignment horizontal="center" vertical="center" wrapText="1"/>
    </xf>
    <xf numFmtId="49" fontId="35" fillId="0" borderId="2" xfId="0" applyNumberFormat="1" applyFont="1" applyFill="1" applyBorder="1" applyAlignment="1">
      <alignment horizontal="center" vertical="center" wrapText="1"/>
    </xf>
    <xf numFmtId="49" fontId="35" fillId="6" borderId="2" xfId="0" applyNumberFormat="1" applyFont="1" applyFill="1" applyBorder="1" applyAlignment="1">
      <alignment horizontal="center" vertical="center" wrapText="1"/>
    </xf>
    <xf numFmtId="49" fontId="35" fillId="0" borderId="2" xfId="0" applyNumberFormat="1" applyFont="1" applyFill="1" applyBorder="1" applyAlignment="1">
      <alignment horizontal="center" vertical="center"/>
    </xf>
    <xf numFmtId="0" fontId="35" fillId="4" borderId="22" xfId="0" applyFont="1" applyFill="1" applyBorder="1" applyAlignment="1">
      <alignment horizontal="left" vertical="center" wrapText="1"/>
    </xf>
    <xf numFmtId="0" fontId="35" fillId="4" borderId="24" xfId="0" applyFont="1" applyFill="1" applyBorder="1" applyAlignment="1">
      <alignment horizontal="left" vertical="center" wrapText="1"/>
    </xf>
    <xf numFmtId="1" fontId="35" fillId="0" borderId="2" xfId="0" applyNumberFormat="1" applyFont="1" applyFill="1" applyBorder="1" applyAlignment="1">
      <alignment horizontal="center" vertical="center"/>
    </xf>
    <xf numFmtId="0" fontId="44" fillId="3" borderId="0" xfId="0" applyFont="1" applyFill="1" applyAlignment="1">
      <alignment vertical="center"/>
    </xf>
    <xf numFmtId="0" fontId="29" fillId="4" borderId="0" xfId="0" applyFont="1" applyFill="1" applyBorder="1" applyAlignment="1">
      <alignment vertical="center"/>
    </xf>
    <xf numFmtId="0" fontId="35" fillId="4" borderId="0" xfId="0" applyFont="1" applyFill="1" applyBorder="1" applyAlignment="1">
      <alignment vertical="center" wrapText="1"/>
    </xf>
    <xf numFmtId="9" fontId="35" fillId="4" borderId="0" xfId="0" applyNumberFormat="1" applyFont="1" applyFill="1" applyBorder="1" applyAlignment="1">
      <alignment horizontal="center" vertical="center" wrapText="1"/>
    </xf>
    <xf numFmtId="0" fontId="34" fillId="4" borderId="0" xfId="0" applyFont="1" applyFill="1" applyBorder="1"/>
    <xf numFmtId="0" fontId="41" fillId="10" borderId="0" xfId="0" applyFont="1" applyFill="1" applyBorder="1" applyAlignment="1">
      <alignment horizontal="left"/>
    </xf>
    <xf numFmtId="0" fontId="44" fillId="8" borderId="0" xfId="0" applyFont="1" applyFill="1"/>
    <xf numFmtId="1" fontId="35" fillId="7" borderId="2" xfId="0" applyNumberFormat="1" applyFont="1" applyFill="1" applyBorder="1" applyAlignment="1">
      <alignment horizontal="center" vertical="center"/>
    </xf>
    <xf numFmtId="1" fontId="1" fillId="7" borderId="2" xfId="1" applyNumberFormat="1" applyFont="1" applyFill="1" applyBorder="1" applyAlignment="1" applyProtection="1">
      <alignment horizontal="center" vertical="center"/>
      <protection locked="0"/>
    </xf>
    <xf numFmtId="1" fontId="35" fillId="6" borderId="2" xfId="0" applyNumberFormat="1" applyFont="1" applyFill="1" applyBorder="1" applyAlignment="1">
      <alignment horizontal="center" vertical="center"/>
    </xf>
    <xf numFmtId="165" fontId="29" fillId="7" borderId="2" xfId="0" applyNumberFormat="1" applyFont="1" applyFill="1" applyBorder="1" applyAlignment="1">
      <alignment horizontal="center" vertical="center"/>
    </xf>
    <xf numFmtId="0" fontId="35" fillId="0" borderId="0" xfId="0" applyFont="1" applyAlignment="1">
      <alignment horizontal="left" vertical="center" wrapText="1"/>
    </xf>
    <xf numFmtId="0" fontId="1" fillId="0" borderId="0" xfId="0" applyFont="1" applyFill="1" applyBorder="1" applyAlignment="1">
      <alignment vertical="center" wrapText="1"/>
    </xf>
    <xf numFmtId="0" fontId="44" fillId="3" borderId="0" xfId="0" applyFont="1" applyFill="1" applyAlignment="1">
      <alignment horizontal="left" vertical="center" wrapText="1"/>
    </xf>
    <xf numFmtId="0" fontId="35" fillId="0" borderId="0" xfId="0" applyFont="1" applyAlignment="1">
      <alignment horizontal="left" vertical="center"/>
    </xf>
    <xf numFmtId="0" fontId="35" fillId="0" borderId="0" xfId="0" applyFont="1" applyFill="1" applyBorder="1" applyAlignment="1">
      <alignment vertical="center" wrapText="1"/>
    </xf>
    <xf numFmtId="0" fontId="45" fillId="0" borderId="5" xfId="0" applyFont="1" applyFill="1" applyBorder="1" applyAlignment="1">
      <alignment horizontal="left" vertical="center" wrapText="1"/>
    </xf>
    <xf numFmtId="0" fontId="35" fillId="4" borderId="0" xfId="0" applyFont="1" applyFill="1" applyBorder="1" applyAlignment="1">
      <alignment horizontal="left" vertical="center"/>
    </xf>
    <xf numFmtId="0" fontId="41" fillId="10" borderId="0" xfId="0" applyFont="1" applyFill="1" applyBorder="1" applyAlignment="1">
      <alignment horizontal="left"/>
    </xf>
    <xf numFmtId="0" fontId="34" fillId="0" borderId="0" xfId="0" applyFont="1" applyAlignment="1">
      <alignment horizontal="right"/>
    </xf>
    <xf numFmtId="0" fontId="2" fillId="4" borderId="5" xfId="0" applyFont="1" applyFill="1" applyBorder="1" applyAlignment="1">
      <alignment horizontal="left" vertical="center" wrapText="1"/>
    </xf>
    <xf numFmtId="0" fontId="46" fillId="0" borderId="0" xfId="0" applyFont="1" applyAlignment="1">
      <alignment horizontal="left" vertical="center" wrapText="1"/>
    </xf>
    <xf numFmtId="0" fontId="46" fillId="0" borderId="6" xfId="0" applyFont="1" applyBorder="1" applyAlignment="1">
      <alignment horizontal="left" vertical="center" wrapText="1"/>
    </xf>
    <xf numFmtId="0" fontId="46" fillId="0" borderId="0" xfId="0" applyFont="1" applyAlignment="1">
      <alignment horizontal="left" vertical="center"/>
    </xf>
    <xf numFmtId="0" fontId="46" fillId="0" borderId="6" xfId="0" applyFont="1" applyBorder="1" applyAlignment="1">
      <alignment horizontal="left" vertical="center"/>
    </xf>
    <xf numFmtId="0" fontId="18" fillId="9" borderId="0" xfId="0" applyFont="1" applyFill="1" applyAlignment="1">
      <alignment horizontal="left" vertical="top" wrapText="1"/>
    </xf>
    <xf numFmtId="0" fontId="18" fillId="11" borderId="0" xfId="0" applyFont="1" applyFill="1" applyAlignment="1">
      <alignment horizontal="left" vertical="top" wrapText="1"/>
    </xf>
    <xf numFmtId="0" fontId="2" fillId="4" borderId="0" xfId="0" applyFont="1" applyFill="1" applyBorder="1" applyAlignment="1">
      <alignment horizontal="left" vertical="center" wrapText="1"/>
    </xf>
    <xf numFmtId="0" fontId="35" fillId="4" borderId="22" xfId="0" applyFont="1" applyFill="1" applyBorder="1" applyAlignment="1">
      <alignment horizontal="left" vertical="center" wrapText="1"/>
    </xf>
    <xf numFmtId="0" fontId="35" fillId="4" borderId="24" xfId="0" applyFont="1" applyFill="1" applyBorder="1" applyAlignment="1">
      <alignment horizontal="left" vertical="center" wrapText="1"/>
    </xf>
    <xf numFmtId="0" fontId="41" fillId="0" borderId="0" xfId="0" applyFont="1" applyAlignment="1">
      <alignment horizontal="left" vertical="center" wrapText="1"/>
    </xf>
    <xf numFmtId="0" fontId="35" fillId="4" borderId="23" xfId="0" applyFont="1" applyFill="1" applyBorder="1" applyAlignment="1">
      <alignment horizontal="left" vertical="center" wrapText="1"/>
    </xf>
    <xf numFmtId="0" fontId="35" fillId="4" borderId="16" xfId="0" applyFont="1" applyFill="1" applyBorder="1" applyAlignment="1">
      <alignment horizontal="left" vertical="center" wrapText="1"/>
    </xf>
    <xf numFmtId="0" fontId="34" fillId="0" borderId="0" xfId="0" applyFont="1" applyFill="1" applyBorder="1" applyAlignment="1">
      <alignment horizontal="left"/>
    </xf>
    <xf numFmtId="0" fontId="41" fillId="0" borderId="0" xfId="0" applyFont="1" applyAlignment="1">
      <alignment horizontal="left" vertical="center"/>
    </xf>
    <xf numFmtId="0" fontId="18" fillId="4" borderId="0" xfId="0" applyFont="1" applyFill="1" applyBorder="1" applyAlignment="1">
      <alignment horizontal="left" vertical="center" wrapText="1"/>
    </xf>
  </cellXfs>
  <cellStyles count="1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Measures'!$A$4:$B$4</c:f>
          <c:strCache>
            <c:ptCount val="2"/>
            <c:pt idx="0">
              <c:v>Number of AIS patients at your institution</c:v>
            </c:pt>
          </c:strCache>
        </c:strRef>
      </c:tx>
      <c:layout>
        <c:manualLayout>
          <c:xMode val="edge"/>
          <c:yMode val="edge"/>
          <c:x val="0.26472366661714503"/>
          <c:y val="5.40789386620790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Measures'!$A$4:$B$4</c:f>
              <c:strCache>
                <c:ptCount val="2"/>
                <c:pt idx="0">
                  <c:v>Number of AIS patients at your institution</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Measures'!$G$3:$I$3,'Stroke Quality Measures'!$K$3:$M$3,'Stroke Quality Measures'!$O$3:$Q$3,'Stroke Quality Measures'!$S$3:$U$3)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Measures'!$G$4:$I$4,'Stroke Quality Measures'!$K$4:$M$4,'Stroke Quality Measures'!$O$4:$Q$4,'Stroke Quality Measures'!$S$4:$U$4)</c:f>
              <c:numCache>
                <c:formatCode>0</c:formatCode>
                <c:ptCount val="12"/>
              </c:numCache>
            </c:numRef>
          </c:val>
          <c:smooth val="0"/>
          <c:extLst>
            <c:ext xmlns:c16="http://schemas.microsoft.com/office/drawing/2014/chart" uri="{C3380CC4-5D6E-409C-BE32-E72D297353CC}">
              <c16:uniqueId val="{00000000-B871-544C-9780-56E1938A88BA}"/>
            </c:ext>
          </c:extLst>
        </c:ser>
        <c:dLbls>
          <c:showLegendKey val="0"/>
          <c:showVal val="0"/>
          <c:showCatName val="0"/>
          <c:showSerName val="0"/>
          <c:showPercent val="0"/>
          <c:showBubbleSize val="0"/>
        </c:dLbls>
        <c:marker val="1"/>
        <c:smooth val="0"/>
        <c:axId val="-2122118728"/>
        <c:axId val="2137863080"/>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Measures'!$W$4</c:f>
              <c:numCache>
                <c:formatCode>0.0</c:formatCode>
                <c:ptCount val="1"/>
                <c:pt idx="0">
                  <c:v>0</c:v>
                </c:pt>
              </c:numCache>
            </c:numRef>
          </c:yVal>
          <c:smooth val="0"/>
          <c:extLst>
            <c:ext xmlns:c16="http://schemas.microsoft.com/office/drawing/2014/chart" uri="{C3380CC4-5D6E-409C-BE32-E72D297353CC}">
              <c16:uniqueId val="{00000001-B871-544C-9780-56E1938A88BA}"/>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Measures'!$D$4</c:f>
              <c:numCache>
                <c:formatCode>0.00%</c:formatCode>
                <c:ptCount val="1"/>
                <c:pt idx="0">
                  <c:v>0</c:v>
                </c:pt>
              </c:numCache>
            </c:numRef>
          </c:yVal>
          <c:smooth val="0"/>
          <c:extLst>
            <c:ext xmlns:c16="http://schemas.microsoft.com/office/drawing/2014/chart" uri="{C3380CC4-5D6E-409C-BE32-E72D297353CC}">
              <c16:uniqueId val="{00000002-B871-544C-9780-56E1938A88BA}"/>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Measures'!$F$4</c:f>
              <c:numCache>
                <c:formatCode>0.0</c:formatCode>
                <c:ptCount val="1"/>
              </c:numCache>
            </c:numRef>
          </c:yVal>
          <c:smooth val="0"/>
          <c:extLst>
            <c:ext xmlns:c16="http://schemas.microsoft.com/office/drawing/2014/chart" uri="{C3380CC4-5D6E-409C-BE32-E72D297353CC}">
              <c16:uniqueId val="{00000003-B871-544C-9780-56E1938A88BA}"/>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Measures'!$E$4</c:f>
              <c:numCache>
                <c:formatCode>0.0</c:formatCode>
                <c:ptCount val="1"/>
              </c:numCache>
            </c:numRef>
          </c:yVal>
          <c:smooth val="0"/>
          <c:extLst>
            <c:ext xmlns:c16="http://schemas.microsoft.com/office/drawing/2014/chart" uri="{C3380CC4-5D6E-409C-BE32-E72D297353CC}">
              <c16:uniqueId val="{00000004-B871-544C-9780-56E1938A88BA}"/>
            </c:ext>
          </c:extLst>
        </c:ser>
        <c:dLbls>
          <c:showLegendKey val="0"/>
          <c:showVal val="0"/>
          <c:showCatName val="0"/>
          <c:showSerName val="0"/>
          <c:showPercent val="0"/>
          <c:showBubbleSize val="0"/>
        </c:dLbls>
        <c:axId val="2137866552"/>
        <c:axId val="2137869544"/>
      </c:scatterChart>
      <c:catAx>
        <c:axId val="-2122118728"/>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7863080"/>
        <c:crosses val="autoZero"/>
        <c:auto val="1"/>
        <c:lblAlgn val="ctr"/>
        <c:lblOffset val="100"/>
        <c:noMultiLvlLbl val="0"/>
      </c:catAx>
      <c:valAx>
        <c:axId val="2137863080"/>
        <c:scaling>
          <c:orientation val="minMax"/>
          <c:max val="10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22118728"/>
        <c:crosses val="autoZero"/>
        <c:crossBetween val="between"/>
      </c:valAx>
      <c:valAx>
        <c:axId val="2137866552"/>
        <c:scaling>
          <c:orientation val="minMax"/>
        </c:scaling>
        <c:delete val="1"/>
        <c:axPos val="t"/>
        <c:numFmt formatCode="General" sourceLinked="1"/>
        <c:majorTickMark val="out"/>
        <c:minorTickMark val="none"/>
        <c:tickLblPos val="nextTo"/>
        <c:crossAx val="2137869544"/>
        <c:crosses val="max"/>
        <c:crossBetween val="midCat"/>
      </c:valAx>
      <c:valAx>
        <c:axId val="2137869544"/>
        <c:scaling>
          <c:orientation val="minMax"/>
        </c:scaling>
        <c:delete val="1"/>
        <c:axPos val="r"/>
        <c:numFmt formatCode="0.0" sourceLinked="1"/>
        <c:majorTickMark val="out"/>
        <c:minorTickMark val="none"/>
        <c:tickLblPos val="nextTo"/>
        <c:crossAx val="213786655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1099" l="0.70000000000000195" r="0.70000000000000195" t="0.75000000000001099"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a:ea typeface="Arial"/>
                <a:cs typeface="Arial"/>
              </a:rPr>
              <a:t>Number of AIS patients treated with</a:t>
            </a: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a:ea typeface="Arial"/>
                <a:cs typeface="Arial"/>
              </a:rPr>
              <a:t>IV Activase with mRS ≤1 at 90 days</a:t>
            </a:r>
          </a:p>
        </c:rich>
      </c:tx>
      <c:overlay val="0"/>
      <c:spPr>
        <a:noFill/>
        <a:ln w="25400">
          <a:noFill/>
        </a:ln>
      </c:sp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Measures'!$A$12</c:f>
              <c:strCache>
                <c:ptCount val="1"/>
                <c:pt idx="0">
                  <c:v>Number of AIS patients treated with IV Activase with mRS ≤1 at 90 days</c:v>
                </c:pt>
              </c:strCache>
            </c:strRef>
          </c:tx>
          <c:spPr>
            <a:ln w="22225"/>
          </c:spPr>
          <c:marker>
            <c:spPr>
              <a:noFill/>
              <a:ln w="15875"/>
            </c:spPr>
          </c:marker>
          <c:cat>
            <c:strRef>
              <c:f>('Stroke Quality Measures'!$G$3:$I$3,'Stroke Quality Measures'!$K$3:$M$3,'Stroke Quality Measures'!$O$3:$Q$3,'Stroke Quality Measures'!$S$3:$U$3)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Measures'!$G$12:$I$12,'Stroke Quality Measures'!$K$12:$M$12,'Stroke Quality Measures'!$O$12:$Q$12,'Stroke Quality Measures'!$S$12:$U$12)</c:f>
              <c:numCache>
                <c:formatCode>0</c:formatCode>
                <c:ptCount val="12"/>
              </c:numCache>
            </c:numRef>
          </c:val>
          <c:smooth val="0"/>
          <c:extLst>
            <c:ext xmlns:c16="http://schemas.microsoft.com/office/drawing/2014/chart" uri="{C3380CC4-5D6E-409C-BE32-E72D297353CC}">
              <c16:uniqueId val="{00000000-A4CA-C14D-B864-720A00840D88}"/>
            </c:ext>
          </c:extLst>
        </c:ser>
        <c:dLbls>
          <c:showLegendKey val="0"/>
          <c:showVal val="0"/>
          <c:showCatName val="0"/>
          <c:showSerName val="0"/>
          <c:showPercent val="0"/>
          <c:showBubbleSize val="0"/>
        </c:dLbls>
        <c:marker val="1"/>
        <c:smooth val="0"/>
        <c:axId val="-2132465784"/>
        <c:axId val="-2132462424"/>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0"/>
            <c:spPr>
              <a:ln w="12700">
                <a:solidFill>
                  <a:srgbClr val="000000"/>
                </a:solidFill>
                <a:prstDash val="solid"/>
              </a:ln>
            </c:spPr>
          </c:errBars>
          <c:xVal>
            <c:numLit>
              <c:formatCode>General</c:formatCode>
              <c:ptCount val="1"/>
              <c:pt idx="0">
                <c:v>1</c:v>
              </c:pt>
            </c:numLit>
          </c:xVal>
          <c:yVal>
            <c:numRef>
              <c:f>'Stroke Quality Measures'!$W$12</c:f>
              <c:numCache>
                <c:formatCode>0.0</c:formatCode>
                <c:ptCount val="1"/>
                <c:pt idx="0">
                  <c:v>0</c:v>
                </c:pt>
              </c:numCache>
            </c:numRef>
          </c:yVal>
          <c:smooth val="0"/>
          <c:extLst>
            <c:ext xmlns:c16="http://schemas.microsoft.com/office/drawing/2014/chart" uri="{C3380CC4-5D6E-409C-BE32-E72D297353CC}">
              <c16:uniqueId val="{00000001-A4CA-C14D-B864-720A00840D88}"/>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Measures'!$C$12</c:f>
              <c:numCache>
                <c:formatCode>0.00%</c:formatCode>
                <c:ptCount val="1"/>
                <c:pt idx="0">
                  <c:v>0</c:v>
                </c:pt>
              </c:numCache>
            </c:numRef>
          </c:yVal>
          <c:smooth val="0"/>
          <c:extLst>
            <c:ext xmlns:c16="http://schemas.microsoft.com/office/drawing/2014/chart" uri="{C3380CC4-5D6E-409C-BE32-E72D297353CC}">
              <c16:uniqueId val="{00000002-A4CA-C14D-B864-720A00840D88}"/>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Measures'!$F$12</c:f>
              <c:numCache>
                <c:formatCode>0.0</c:formatCode>
                <c:ptCount val="1"/>
              </c:numCache>
            </c:numRef>
          </c:yVal>
          <c:smooth val="0"/>
          <c:extLst>
            <c:ext xmlns:c16="http://schemas.microsoft.com/office/drawing/2014/chart" uri="{C3380CC4-5D6E-409C-BE32-E72D297353CC}">
              <c16:uniqueId val="{00000003-A4CA-C14D-B864-720A00840D88}"/>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Measures'!$E$12</c:f>
              <c:numCache>
                <c:formatCode>0.0</c:formatCode>
                <c:ptCount val="1"/>
              </c:numCache>
            </c:numRef>
          </c:yVal>
          <c:smooth val="0"/>
          <c:extLst>
            <c:ext xmlns:c16="http://schemas.microsoft.com/office/drawing/2014/chart" uri="{C3380CC4-5D6E-409C-BE32-E72D297353CC}">
              <c16:uniqueId val="{00000004-A4CA-C14D-B864-720A00840D88}"/>
            </c:ext>
          </c:extLst>
        </c:ser>
        <c:dLbls>
          <c:showLegendKey val="0"/>
          <c:showVal val="0"/>
          <c:showCatName val="0"/>
          <c:showSerName val="0"/>
          <c:showPercent val="0"/>
          <c:showBubbleSize val="0"/>
        </c:dLbls>
        <c:axId val="-2132458952"/>
        <c:axId val="-2132455960"/>
      </c:scatterChart>
      <c:catAx>
        <c:axId val="-2132465784"/>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2462424"/>
        <c:crosses val="autoZero"/>
        <c:auto val="1"/>
        <c:lblAlgn val="ctr"/>
        <c:lblOffset val="100"/>
        <c:noMultiLvlLbl val="0"/>
      </c:catAx>
      <c:valAx>
        <c:axId val="-2132462424"/>
        <c:scaling>
          <c:orientation val="minMax"/>
          <c:max val="10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2465784"/>
        <c:crosses val="autoZero"/>
        <c:crossBetween val="between"/>
      </c:valAx>
      <c:valAx>
        <c:axId val="-2132458952"/>
        <c:scaling>
          <c:orientation val="minMax"/>
        </c:scaling>
        <c:delete val="1"/>
        <c:axPos val="t"/>
        <c:numFmt formatCode="General" sourceLinked="1"/>
        <c:majorTickMark val="out"/>
        <c:minorTickMark val="none"/>
        <c:tickLblPos val="nextTo"/>
        <c:crossAx val="-2132455960"/>
        <c:crosses val="max"/>
        <c:crossBetween val="midCat"/>
      </c:valAx>
      <c:valAx>
        <c:axId val="-2132455960"/>
        <c:scaling>
          <c:orientation val="minMax"/>
        </c:scaling>
        <c:delete val="1"/>
        <c:axPos val="r"/>
        <c:numFmt formatCode="0.0" sourceLinked="1"/>
        <c:majorTickMark val="out"/>
        <c:minorTickMark val="none"/>
        <c:tickLblPos val="nextTo"/>
        <c:crossAx val="-213245895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1099" l="0.70000000000000195" r="0.70000000000000195" t="0.75000000000001099"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Measures'!$A$27:$B$27</c:f>
          <c:strCache>
            <c:ptCount val="2"/>
            <c:pt idx="0">
              <c:v>Other: _____________________________________</c:v>
            </c:pt>
          </c:strCache>
        </c:strRef>
      </c:tx>
      <c:layout>
        <c:manualLayout>
          <c:xMode val="edge"/>
          <c:yMode val="edge"/>
          <c:x val="0.26472366661714503"/>
          <c:y val="5.40789386620790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Measures'!$A$14:$B$14</c:f>
              <c:strCache>
                <c:ptCount val="2"/>
                <c:pt idx="0">
                  <c:v>Other: _____________________________________</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Measures'!$G$3:$I$3,'Stroke Quality Measures'!$K$3:$M$3,'Stroke Quality Measures'!$O$3:$Q$3,'Stroke Quality Measures'!$S$3:$U$3)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Measures'!$G$14:$I$14,'Stroke Quality Measures'!$K$14:$M$14,'Stroke Quality Measures'!$O$14:$Q$14,'Stroke Quality Measures'!$S$14:$U$14)</c:f>
              <c:numCache>
                <c:formatCode>0</c:formatCode>
                <c:ptCount val="12"/>
              </c:numCache>
            </c:numRef>
          </c:val>
          <c:smooth val="0"/>
          <c:extLst>
            <c:ext xmlns:c16="http://schemas.microsoft.com/office/drawing/2014/chart" uri="{C3380CC4-5D6E-409C-BE32-E72D297353CC}">
              <c16:uniqueId val="{00000000-B564-A249-8073-1BB009535B3E}"/>
            </c:ext>
          </c:extLst>
        </c:ser>
        <c:dLbls>
          <c:showLegendKey val="0"/>
          <c:showVal val="0"/>
          <c:showCatName val="0"/>
          <c:showSerName val="0"/>
          <c:showPercent val="0"/>
          <c:showBubbleSize val="0"/>
        </c:dLbls>
        <c:marker val="1"/>
        <c:smooth val="0"/>
        <c:axId val="-2132399416"/>
        <c:axId val="-2132396056"/>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Measures'!$W$14</c:f>
              <c:numCache>
                <c:formatCode>0.0</c:formatCode>
                <c:ptCount val="1"/>
                <c:pt idx="0">
                  <c:v>0</c:v>
                </c:pt>
              </c:numCache>
            </c:numRef>
          </c:yVal>
          <c:smooth val="0"/>
          <c:extLst>
            <c:ext xmlns:c16="http://schemas.microsoft.com/office/drawing/2014/chart" uri="{C3380CC4-5D6E-409C-BE32-E72D297353CC}">
              <c16:uniqueId val="{00000001-B564-A249-8073-1BB009535B3E}"/>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Measures'!$D$14</c:f>
              <c:numCache>
                <c:formatCode>0.0%</c:formatCode>
                <c:ptCount val="1"/>
              </c:numCache>
            </c:numRef>
          </c:yVal>
          <c:smooth val="0"/>
          <c:extLst>
            <c:ext xmlns:c16="http://schemas.microsoft.com/office/drawing/2014/chart" uri="{C3380CC4-5D6E-409C-BE32-E72D297353CC}">
              <c16:uniqueId val="{00000002-B564-A249-8073-1BB009535B3E}"/>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Measures'!$F$14</c:f>
              <c:numCache>
                <c:formatCode>0.0</c:formatCode>
                <c:ptCount val="1"/>
              </c:numCache>
            </c:numRef>
          </c:yVal>
          <c:smooth val="0"/>
          <c:extLst>
            <c:ext xmlns:c16="http://schemas.microsoft.com/office/drawing/2014/chart" uri="{C3380CC4-5D6E-409C-BE32-E72D297353CC}">
              <c16:uniqueId val="{00000003-B564-A249-8073-1BB009535B3E}"/>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Measures'!$E$14</c:f>
              <c:numCache>
                <c:formatCode>0.0</c:formatCode>
                <c:ptCount val="1"/>
              </c:numCache>
            </c:numRef>
          </c:yVal>
          <c:smooth val="0"/>
          <c:extLst>
            <c:ext xmlns:c16="http://schemas.microsoft.com/office/drawing/2014/chart" uri="{C3380CC4-5D6E-409C-BE32-E72D297353CC}">
              <c16:uniqueId val="{00000004-B564-A249-8073-1BB009535B3E}"/>
            </c:ext>
          </c:extLst>
        </c:ser>
        <c:dLbls>
          <c:showLegendKey val="0"/>
          <c:showVal val="0"/>
          <c:showCatName val="0"/>
          <c:showSerName val="0"/>
          <c:showPercent val="0"/>
          <c:showBubbleSize val="0"/>
        </c:dLbls>
        <c:axId val="-2132392584"/>
        <c:axId val="-2132389592"/>
      </c:scatterChart>
      <c:catAx>
        <c:axId val="-2132399416"/>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2396056"/>
        <c:crosses val="autoZero"/>
        <c:auto val="1"/>
        <c:lblAlgn val="ctr"/>
        <c:lblOffset val="100"/>
        <c:noMultiLvlLbl val="0"/>
      </c:catAx>
      <c:valAx>
        <c:axId val="-2132396056"/>
        <c:scaling>
          <c:orientation val="minMax"/>
          <c:max val="10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2399416"/>
        <c:crosses val="autoZero"/>
        <c:crossBetween val="between"/>
      </c:valAx>
      <c:valAx>
        <c:axId val="-2132392584"/>
        <c:scaling>
          <c:orientation val="minMax"/>
        </c:scaling>
        <c:delete val="1"/>
        <c:axPos val="t"/>
        <c:numFmt formatCode="General" sourceLinked="1"/>
        <c:majorTickMark val="out"/>
        <c:minorTickMark val="none"/>
        <c:tickLblPos val="nextTo"/>
        <c:crossAx val="-2132389592"/>
        <c:crosses val="max"/>
        <c:crossBetween val="midCat"/>
      </c:valAx>
      <c:valAx>
        <c:axId val="-2132389592"/>
        <c:scaling>
          <c:orientation val="minMax"/>
        </c:scaling>
        <c:delete val="1"/>
        <c:axPos val="r"/>
        <c:numFmt formatCode="0.0" sourceLinked="1"/>
        <c:majorTickMark val="out"/>
        <c:minorTickMark val="none"/>
        <c:tickLblPos val="nextTo"/>
        <c:crossAx val="-2132392584"/>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1099" l="0.70000000000000195" r="0.70000000000000195" t="0.75000000000001099"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Measures'!$A$27:$B$27</c:f>
          <c:strCache>
            <c:ptCount val="2"/>
            <c:pt idx="0">
              <c:v>Other: _____________________________________</c:v>
            </c:pt>
          </c:strCache>
        </c:strRef>
      </c:tx>
      <c:layout>
        <c:manualLayout>
          <c:xMode val="edge"/>
          <c:yMode val="edge"/>
          <c:x val="0.231425865398901"/>
          <c:y val="5.7720505525044701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Measures'!$A$27:$B$27</c:f>
              <c:strCache>
                <c:ptCount val="2"/>
                <c:pt idx="0">
                  <c:v>Other: _____________________________________</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Measures'!$G$27:$I$27,'Stroke Quality Measures'!$K$27:$M$27,'Stroke Quality Measures'!$O$27:$Q$27,'Stroke Quality Measures'!$S$27:$U$27)</c:f>
              <c:numCache>
                <c:formatCode>0.0</c:formatCode>
                <c:ptCount val="12"/>
              </c:numCache>
            </c:numRef>
          </c:val>
          <c:smooth val="0"/>
          <c:extLst>
            <c:ext xmlns:c16="http://schemas.microsoft.com/office/drawing/2014/chart" uri="{C3380CC4-5D6E-409C-BE32-E72D297353CC}">
              <c16:uniqueId val="{00000000-BD7E-BD4F-88D3-20CD0307E6B8}"/>
            </c:ext>
          </c:extLst>
        </c:ser>
        <c:dLbls>
          <c:showLegendKey val="0"/>
          <c:showVal val="0"/>
          <c:showCatName val="0"/>
          <c:showSerName val="0"/>
          <c:showPercent val="0"/>
          <c:showBubbleSize val="0"/>
        </c:dLbls>
        <c:marker val="1"/>
        <c:smooth val="0"/>
        <c:axId val="-2121913416"/>
        <c:axId val="-2121910056"/>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Measures'!$W$27</c:f>
              <c:numCache>
                <c:formatCode>0.0%</c:formatCode>
                <c:ptCount val="1"/>
              </c:numCache>
            </c:numRef>
          </c:yVal>
          <c:smooth val="0"/>
          <c:extLst>
            <c:ext xmlns:c16="http://schemas.microsoft.com/office/drawing/2014/chart" uri="{C3380CC4-5D6E-409C-BE32-E72D297353CC}">
              <c16:uniqueId val="{00000001-BD7E-BD4F-88D3-20CD0307E6B8}"/>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Measures'!$D$27</c:f>
              <c:numCache>
                <c:formatCode>0.0%</c:formatCode>
                <c:ptCount val="1"/>
                <c:pt idx="0">
                  <c:v>0</c:v>
                </c:pt>
              </c:numCache>
            </c:numRef>
          </c:yVal>
          <c:smooth val="0"/>
          <c:extLst>
            <c:ext xmlns:c16="http://schemas.microsoft.com/office/drawing/2014/chart" uri="{C3380CC4-5D6E-409C-BE32-E72D297353CC}">
              <c16:uniqueId val="{00000002-BD7E-BD4F-88D3-20CD0307E6B8}"/>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Measures'!$F$27</c:f>
              <c:numCache>
                <c:formatCode>0.0</c:formatCode>
                <c:ptCount val="1"/>
              </c:numCache>
            </c:numRef>
          </c:yVal>
          <c:smooth val="0"/>
          <c:extLst>
            <c:ext xmlns:c16="http://schemas.microsoft.com/office/drawing/2014/chart" uri="{C3380CC4-5D6E-409C-BE32-E72D297353CC}">
              <c16:uniqueId val="{00000003-BD7E-BD4F-88D3-20CD0307E6B8}"/>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Measures'!$E$27</c:f>
              <c:numCache>
                <c:formatCode>0.0</c:formatCode>
                <c:ptCount val="1"/>
              </c:numCache>
            </c:numRef>
          </c:yVal>
          <c:smooth val="0"/>
          <c:extLst>
            <c:ext xmlns:c16="http://schemas.microsoft.com/office/drawing/2014/chart" uri="{C3380CC4-5D6E-409C-BE32-E72D297353CC}">
              <c16:uniqueId val="{00000004-BD7E-BD4F-88D3-20CD0307E6B8}"/>
            </c:ext>
          </c:extLst>
        </c:ser>
        <c:dLbls>
          <c:showLegendKey val="0"/>
          <c:showVal val="0"/>
          <c:showCatName val="0"/>
          <c:showSerName val="0"/>
          <c:showPercent val="0"/>
          <c:showBubbleSize val="0"/>
        </c:dLbls>
        <c:axId val="-2121906584"/>
        <c:axId val="-2121903592"/>
      </c:scatterChart>
      <c:catAx>
        <c:axId val="-2121913416"/>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21910056"/>
        <c:crosses val="autoZero"/>
        <c:auto val="1"/>
        <c:lblAlgn val="ctr"/>
        <c:lblOffset val="100"/>
        <c:noMultiLvlLbl val="0"/>
      </c:catAx>
      <c:valAx>
        <c:axId val="-2121910056"/>
        <c:scaling>
          <c:orientation val="minMax"/>
          <c:max val="10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21913416"/>
        <c:crosses val="autoZero"/>
        <c:crossBetween val="between"/>
      </c:valAx>
      <c:valAx>
        <c:axId val="-2121906584"/>
        <c:scaling>
          <c:orientation val="minMax"/>
        </c:scaling>
        <c:delete val="1"/>
        <c:axPos val="t"/>
        <c:numFmt formatCode="General" sourceLinked="1"/>
        <c:majorTickMark val="out"/>
        <c:minorTickMark val="none"/>
        <c:tickLblPos val="nextTo"/>
        <c:crossAx val="-2121903592"/>
        <c:crosses val="max"/>
        <c:crossBetween val="midCat"/>
      </c:valAx>
      <c:valAx>
        <c:axId val="-2121903592"/>
        <c:scaling>
          <c:orientation val="minMax"/>
        </c:scaling>
        <c:delete val="1"/>
        <c:axPos val="r"/>
        <c:numFmt formatCode="0.0%" sourceLinked="1"/>
        <c:majorTickMark val="out"/>
        <c:minorTickMark val="none"/>
        <c:tickLblPos val="nextTo"/>
        <c:crossAx val="-2121906584"/>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Measures'!$A$26:$B$26</c:f>
          <c:strCache>
            <c:ptCount val="2"/>
            <c:pt idx="0">
              <c:v>     Average door-to-CT interpretation time (min)</c:v>
            </c:pt>
          </c:strCache>
        </c:strRef>
      </c:tx>
      <c:layout>
        <c:manualLayout>
          <c:xMode val="edge"/>
          <c:yMode val="edge"/>
          <c:x val="0.231425865398901"/>
          <c:y val="5.7720505525044701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Measures'!$A$26:$B$26</c:f>
              <c:strCache>
                <c:ptCount val="2"/>
                <c:pt idx="0">
                  <c:v>     Average door-to-CT interpretation time (min)</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Measures'!$G$26:$I$26,'Stroke Quality Measures'!$K$26:$M$26,'Stroke Quality Measures'!$O$26:$Q$26,'Stroke Quality Measures'!$S$26:$U$26)</c:f>
              <c:numCache>
                <c:formatCode>0.0</c:formatCode>
                <c:ptCount val="12"/>
              </c:numCache>
            </c:numRef>
          </c:val>
          <c:smooth val="0"/>
          <c:extLst>
            <c:ext xmlns:c16="http://schemas.microsoft.com/office/drawing/2014/chart" uri="{C3380CC4-5D6E-409C-BE32-E72D297353CC}">
              <c16:uniqueId val="{00000000-BF89-F54F-A42D-DAE3374AFADF}"/>
            </c:ext>
          </c:extLst>
        </c:ser>
        <c:dLbls>
          <c:showLegendKey val="0"/>
          <c:showVal val="0"/>
          <c:showCatName val="0"/>
          <c:showSerName val="0"/>
          <c:showPercent val="0"/>
          <c:showBubbleSize val="0"/>
        </c:dLbls>
        <c:marker val="1"/>
        <c:smooth val="0"/>
        <c:axId val="-2121845896"/>
        <c:axId val="-2121842536"/>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Measures'!$W$26</c:f>
              <c:numCache>
                <c:formatCode>0.0%</c:formatCode>
                <c:ptCount val="1"/>
              </c:numCache>
            </c:numRef>
          </c:yVal>
          <c:smooth val="0"/>
          <c:extLst>
            <c:ext xmlns:c16="http://schemas.microsoft.com/office/drawing/2014/chart" uri="{C3380CC4-5D6E-409C-BE32-E72D297353CC}">
              <c16:uniqueId val="{00000001-BF89-F54F-A42D-DAE3374AFADF}"/>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Measures'!$D$26</c:f>
              <c:numCache>
                <c:formatCode>General</c:formatCode>
                <c:ptCount val="1"/>
                <c:pt idx="0">
                  <c:v>45</c:v>
                </c:pt>
              </c:numCache>
            </c:numRef>
          </c:yVal>
          <c:smooth val="0"/>
          <c:extLst>
            <c:ext xmlns:c16="http://schemas.microsoft.com/office/drawing/2014/chart" uri="{C3380CC4-5D6E-409C-BE32-E72D297353CC}">
              <c16:uniqueId val="{00000002-BF89-F54F-A42D-DAE3374AFADF}"/>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Measures'!$F$26</c:f>
              <c:numCache>
                <c:formatCode>0.0</c:formatCode>
                <c:ptCount val="1"/>
              </c:numCache>
            </c:numRef>
          </c:yVal>
          <c:smooth val="0"/>
          <c:extLst>
            <c:ext xmlns:c16="http://schemas.microsoft.com/office/drawing/2014/chart" uri="{C3380CC4-5D6E-409C-BE32-E72D297353CC}">
              <c16:uniqueId val="{00000003-BF89-F54F-A42D-DAE3374AFADF}"/>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Measures'!$E$26</c:f>
              <c:numCache>
                <c:formatCode>0.0</c:formatCode>
                <c:ptCount val="1"/>
              </c:numCache>
            </c:numRef>
          </c:yVal>
          <c:smooth val="0"/>
          <c:extLst>
            <c:ext xmlns:c16="http://schemas.microsoft.com/office/drawing/2014/chart" uri="{C3380CC4-5D6E-409C-BE32-E72D297353CC}">
              <c16:uniqueId val="{00000004-BF89-F54F-A42D-DAE3374AFADF}"/>
            </c:ext>
          </c:extLst>
        </c:ser>
        <c:dLbls>
          <c:showLegendKey val="0"/>
          <c:showVal val="0"/>
          <c:showCatName val="0"/>
          <c:showSerName val="0"/>
          <c:showPercent val="0"/>
          <c:showBubbleSize val="0"/>
        </c:dLbls>
        <c:axId val="-2121839064"/>
        <c:axId val="-2121836072"/>
      </c:scatterChart>
      <c:catAx>
        <c:axId val="-2121845896"/>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21842536"/>
        <c:crosses val="autoZero"/>
        <c:auto val="1"/>
        <c:lblAlgn val="ctr"/>
        <c:lblOffset val="100"/>
        <c:noMultiLvlLbl val="0"/>
      </c:catAx>
      <c:valAx>
        <c:axId val="-2121842536"/>
        <c:scaling>
          <c:orientation val="minMax"/>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21845896"/>
        <c:crosses val="autoZero"/>
        <c:crossBetween val="between"/>
      </c:valAx>
      <c:valAx>
        <c:axId val="-2121839064"/>
        <c:scaling>
          <c:orientation val="minMax"/>
        </c:scaling>
        <c:delete val="1"/>
        <c:axPos val="t"/>
        <c:numFmt formatCode="General" sourceLinked="1"/>
        <c:majorTickMark val="out"/>
        <c:minorTickMark val="none"/>
        <c:tickLblPos val="nextTo"/>
        <c:crossAx val="-2121836072"/>
        <c:crosses val="max"/>
        <c:crossBetween val="midCat"/>
      </c:valAx>
      <c:valAx>
        <c:axId val="-2121836072"/>
        <c:scaling>
          <c:orientation val="minMax"/>
        </c:scaling>
        <c:delete val="1"/>
        <c:axPos val="r"/>
        <c:numFmt formatCode="0.0%" sourceLinked="1"/>
        <c:majorTickMark val="out"/>
        <c:minorTickMark val="none"/>
        <c:tickLblPos val="nextTo"/>
        <c:crossAx val="-2121839064"/>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Measures'!$A$25:$B$25</c:f>
          <c:strCache>
            <c:ptCount val="2"/>
            <c:pt idx="0">
              <c:v>     Average door-to-CT scan time (min)</c:v>
            </c:pt>
          </c:strCache>
        </c:strRef>
      </c:tx>
      <c:layout>
        <c:manualLayout>
          <c:xMode val="edge"/>
          <c:yMode val="edge"/>
          <c:x val="0.25211967018273701"/>
          <c:y val="5.43591609872295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Measures'!$A$25:$B$25</c:f>
              <c:strCache>
                <c:ptCount val="2"/>
                <c:pt idx="0">
                  <c:v>     Average door-to-CT scan time (min)</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Measures'!$G$25:$I$25,'Stroke Quality Measures'!$K$25:$M$25,'Stroke Quality Measures'!$O$25:$Q$25,'Stroke Quality Measures'!$S$25:$U$25)</c:f>
              <c:numCache>
                <c:formatCode>0.0</c:formatCode>
                <c:ptCount val="12"/>
              </c:numCache>
            </c:numRef>
          </c:val>
          <c:smooth val="0"/>
          <c:extLst>
            <c:ext xmlns:c16="http://schemas.microsoft.com/office/drawing/2014/chart" uri="{C3380CC4-5D6E-409C-BE32-E72D297353CC}">
              <c16:uniqueId val="{00000000-54DF-874F-9BDC-9AE25046D00C}"/>
            </c:ext>
          </c:extLst>
        </c:ser>
        <c:dLbls>
          <c:showLegendKey val="0"/>
          <c:showVal val="0"/>
          <c:showCatName val="0"/>
          <c:showSerName val="0"/>
          <c:showPercent val="0"/>
          <c:showBubbleSize val="0"/>
        </c:dLbls>
        <c:marker val="1"/>
        <c:smooth val="0"/>
        <c:axId val="-2132348776"/>
        <c:axId val="-2132345416"/>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Measures'!$W$25</c:f>
              <c:numCache>
                <c:formatCode>0.0%</c:formatCode>
                <c:ptCount val="1"/>
              </c:numCache>
            </c:numRef>
          </c:yVal>
          <c:smooth val="0"/>
          <c:extLst>
            <c:ext xmlns:c16="http://schemas.microsoft.com/office/drawing/2014/chart" uri="{C3380CC4-5D6E-409C-BE32-E72D297353CC}">
              <c16:uniqueId val="{00000001-54DF-874F-9BDC-9AE25046D00C}"/>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Measures'!$D$25</c:f>
              <c:numCache>
                <c:formatCode>General</c:formatCode>
                <c:ptCount val="1"/>
                <c:pt idx="0">
                  <c:v>25</c:v>
                </c:pt>
              </c:numCache>
            </c:numRef>
          </c:yVal>
          <c:smooth val="0"/>
          <c:extLst>
            <c:ext xmlns:c16="http://schemas.microsoft.com/office/drawing/2014/chart" uri="{C3380CC4-5D6E-409C-BE32-E72D297353CC}">
              <c16:uniqueId val="{00000002-54DF-874F-9BDC-9AE25046D00C}"/>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Measures'!$F$25</c:f>
              <c:numCache>
                <c:formatCode>0.0</c:formatCode>
                <c:ptCount val="1"/>
              </c:numCache>
            </c:numRef>
          </c:yVal>
          <c:smooth val="0"/>
          <c:extLst>
            <c:ext xmlns:c16="http://schemas.microsoft.com/office/drawing/2014/chart" uri="{C3380CC4-5D6E-409C-BE32-E72D297353CC}">
              <c16:uniqueId val="{00000003-54DF-874F-9BDC-9AE25046D00C}"/>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Measures'!$E$25</c:f>
              <c:numCache>
                <c:formatCode>0.0</c:formatCode>
                <c:ptCount val="1"/>
              </c:numCache>
            </c:numRef>
          </c:yVal>
          <c:smooth val="0"/>
          <c:extLst>
            <c:ext xmlns:c16="http://schemas.microsoft.com/office/drawing/2014/chart" uri="{C3380CC4-5D6E-409C-BE32-E72D297353CC}">
              <c16:uniqueId val="{00000004-54DF-874F-9BDC-9AE25046D00C}"/>
            </c:ext>
          </c:extLst>
        </c:ser>
        <c:dLbls>
          <c:showLegendKey val="0"/>
          <c:showVal val="0"/>
          <c:showCatName val="0"/>
          <c:showSerName val="0"/>
          <c:showPercent val="0"/>
          <c:showBubbleSize val="0"/>
        </c:dLbls>
        <c:axId val="-2132341944"/>
        <c:axId val="-2132338952"/>
      </c:scatterChart>
      <c:catAx>
        <c:axId val="-2132348776"/>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2345416"/>
        <c:crosses val="autoZero"/>
        <c:auto val="1"/>
        <c:lblAlgn val="ctr"/>
        <c:lblOffset val="100"/>
        <c:noMultiLvlLbl val="0"/>
      </c:catAx>
      <c:valAx>
        <c:axId val="-2132345416"/>
        <c:scaling>
          <c:orientation val="minMax"/>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2348776"/>
        <c:crosses val="autoZero"/>
        <c:crossBetween val="between"/>
      </c:valAx>
      <c:valAx>
        <c:axId val="-2132341944"/>
        <c:scaling>
          <c:orientation val="minMax"/>
        </c:scaling>
        <c:delete val="1"/>
        <c:axPos val="t"/>
        <c:numFmt formatCode="General" sourceLinked="1"/>
        <c:majorTickMark val="out"/>
        <c:minorTickMark val="none"/>
        <c:tickLblPos val="nextTo"/>
        <c:crossAx val="-2132338952"/>
        <c:crosses val="max"/>
        <c:crossBetween val="midCat"/>
      </c:valAx>
      <c:valAx>
        <c:axId val="-2132338952"/>
        <c:scaling>
          <c:orientation val="minMax"/>
        </c:scaling>
        <c:delete val="1"/>
        <c:axPos val="r"/>
        <c:numFmt formatCode="0.0%" sourceLinked="1"/>
        <c:majorTickMark val="out"/>
        <c:minorTickMark val="none"/>
        <c:tickLblPos val="nextTo"/>
        <c:crossAx val="-2132341944"/>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Measures'!$A$24:$B$24</c:f>
          <c:strCache>
            <c:ptCount val="2"/>
            <c:pt idx="0">
              <c:v>     Average door-to-stroke team notification time (min)</c:v>
            </c:pt>
          </c:strCache>
        </c:strRef>
      </c:tx>
      <c:layout>
        <c:manualLayout>
          <c:xMode val="edge"/>
          <c:yMode val="edge"/>
          <c:x val="0.20723220918139901"/>
          <c:y val="4.5955799642691697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Measures'!$A$24:$B$24</c:f>
              <c:strCache>
                <c:ptCount val="2"/>
                <c:pt idx="0">
                  <c:v>     Average door-to-stroke team notification time (min)</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Measures'!$G$24:$I$24,'Stroke Quality Measures'!$K$24:$M$24,'Stroke Quality Measures'!$O$24:$Q$24,'Stroke Quality Measures'!$S$24:$U$24)</c:f>
              <c:numCache>
                <c:formatCode>0.0</c:formatCode>
                <c:ptCount val="12"/>
              </c:numCache>
            </c:numRef>
          </c:val>
          <c:smooth val="0"/>
          <c:extLst>
            <c:ext xmlns:c16="http://schemas.microsoft.com/office/drawing/2014/chart" uri="{C3380CC4-5D6E-409C-BE32-E72D297353CC}">
              <c16:uniqueId val="{00000000-B8D3-B643-BFDE-9D590DD27D4B}"/>
            </c:ext>
          </c:extLst>
        </c:ser>
        <c:dLbls>
          <c:showLegendKey val="0"/>
          <c:showVal val="0"/>
          <c:showCatName val="0"/>
          <c:showSerName val="0"/>
          <c:showPercent val="0"/>
          <c:showBubbleSize val="0"/>
        </c:dLbls>
        <c:marker val="1"/>
        <c:smooth val="0"/>
        <c:axId val="-2132275464"/>
        <c:axId val="-2132272104"/>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Measures'!$W$24</c:f>
              <c:numCache>
                <c:formatCode>0.0%</c:formatCode>
                <c:ptCount val="1"/>
              </c:numCache>
            </c:numRef>
          </c:yVal>
          <c:smooth val="0"/>
          <c:extLst>
            <c:ext xmlns:c16="http://schemas.microsoft.com/office/drawing/2014/chart" uri="{C3380CC4-5D6E-409C-BE32-E72D297353CC}">
              <c16:uniqueId val="{00000001-B8D3-B643-BFDE-9D590DD27D4B}"/>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Measures'!$D$24</c:f>
              <c:numCache>
                <c:formatCode>General</c:formatCode>
                <c:ptCount val="1"/>
                <c:pt idx="0">
                  <c:v>15</c:v>
                </c:pt>
              </c:numCache>
            </c:numRef>
          </c:yVal>
          <c:smooth val="0"/>
          <c:extLst>
            <c:ext xmlns:c16="http://schemas.microsoft.com/office/drawing/2014/chart" uri="{C3380CC4-5D6E-409C-BE32-E72D297353CC}">
              <c16:uniqueId val="{00000002-B8D3-B643-BFDE-9D590DD27D4B}"/>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Measures'!$F$24</c:f>
              <c:numCache>
                <c:formatCode>0.0</c:formatCode>
                <c:ptCount val="1"/>
              </c:numCache>
            </c:numRef>
          </c:yVal>
          <c:smooth val="0"/>
          <c:extLst>
            <c:ext xmlns:c16="http://schemas.microsoft.com/office/drawing/2014/chart" uri="{C3380CC4-5D6E-409C-BE32-E72D297353CC}">
              <c16:uniqueId val="{00000003-B8D3-B643-BFDE-9D590DD27D4B}"/>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Measures'!$E$24</c:f>
              <c:numCache>
                <c:formatCode>0.0</c:formatCode>
                <c:ptCount val="1"/>
              </c:numCache>
            </c:numRef>
          </c:yVal>
          <c:smooth val="0"/>
          <c:extLst>
            <c:ext xmlns:c16="http://schemas.microsoft.com/office/drawing/2014/chart" uri="{C3380CC4-5D6E-409C-BE32-E72D297353CC}">
              <c16:uniqueId val="{00000004-B8D3-B643-BFDE-9D590DD27D4B}"/>
            </c:ext>
          </c:extLst>
        </c:ser>
        <c:dLbls>
          <c:showLegendKey val="0"/>
          <c:showVal val="0"/>
          <c:showCatName val="0"/>
          <c:showSerName val="0"/>
          <c:showPercent val="0"/>
          <c:showBubbleSize val="0"/>
        </c:dLbls>
        <c:axId val="-2132268632"/>
        <c:axId val="-2132265640"/>
      </c:scatterChart>
      <c:catAx>
        <c:axId val="-2132275464"/>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2272104"/>
        <c:crosses val="autoZero"/>
        <c:auto val="1"/>
        <c:lblAlgn val="ctr"/>
        <c:lblOffset val="100"/>
        <c:noMultiLvlLbl val="0"/>
      </c:catAx>
      <c:valAx>
        <c:axId val="-2132272104"/>
        <c:scaling>
          <c:orientation val="minMax"/>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2275464"/>
        <c:crosses val="autoZero"/>
        <c:crossBetween val="between"/>
      </c:valAx>
      <c:valAx>
        <c:axId val="-2132268632"/>
        <c:scaling>
          <c:orientation val="minMax"/>
        </c:scaling>
        <c:delete val="1"/>
        <c:axPos val="t"/>
        <c:numFmt formatCode="General" sourceLinked="1"/>
        <c:majorTickMark val="out"/>
        <c:minorTickMark val="none"/>
        <c:tickLblPos val="nextTo"/>
        <c:crossAx val="-2132265640"/>
        <c:crosses val="max"/>
        <c:crossBetween val="midCat"/>
      </c:valAx>
      <c:valAx>
        <c:axId val="-2132265640"/>
        <c:scaling>
          <c:orientation val="minMax"/>
        </c:scaling>
        <c:delete val="1"/>
        <c:axPos val="r"/>
        <c:numFmt formatCode="0.0%" sourceLinked="1"/>
        <c:majorTickMark val="out"/>
        <c:minorTickMark val="none"/>
        <c:tickLblPos val="nextTo"/>
        <c:crossAx val="-213226863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Measures'!$A$23:$B$23</c:f>
          <c:strCache>
            <c:ptCount val="2"/>
            <c:pt idx="0">
              <c:v>     Average door-to-physician evaluation time (min)</c:v>
            </c:pt>
          </c:strCache>
        </c:strRef>
      </c:tx>
      <c:layout>
        <c:manualLayout>
          <c:xMode val="edge"/>
          <c:yMode val="edge"/>
          <c:x val="0.21118834497103001"/>
          <c:y val="4.98772579898101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Measures'!$A$23:$B$23</c:f>
              <c:strCache>
                <c:ptCount val="2"/>
                <c:pt idx="0">
                  <c:v>     Average door-to-physician evaluation time (min)</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Measures'!$G$23:$I$23,'Stroke Quality Measures'!$K$23:$M$23,'Stroke Quality Measures'!$O$23:$Q$23,'Stroke Quality Measures'!$S$23:$U$23)</c:f>
              <c:numCache>
                <c:formatCode>0.0</c:formatCode>
                <c:ptCount val="12"/>
              </c:numCache>
            </c:numRef>
          </c:val>
          <c:smooth val="0"/>
          <c:extLst>
            <c:ext xmlns:c16="http://schemas.microsoft.com/office/drawing/2014/chart" uri="{C3380CC4-5D6E-409C-BE32-E72D297353CC}">
              <c16:uniqueId val="{00000000-1CB9-AF4D-A734-FC7F827B5915}"/>
            </c:ext>
          </c:extLst>
        </c:ser>
        <c:dLbls>
          <c:showLegendKey val="0"/>
          <c:showVal val="0"/>
          <c:showCatName val="0"/>
          <c:showSerName val="0"/>
          <c:showPercent val="0"/>
          <c:showBubbleSize val="0"/>
        </c:dLbls>
        <c:marker val="1"/>
        <c:smooth val="0"/>
        <c:axId val="2117107384"/>
        <c:axId val="2117101752"/>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Measures'!$W$23</c:f>
              <c:numCache>
                <c:formatCode>0.0%</c:formatCode>
                <c:ptCount val="1"/>
              </c:numCache>
            </c:numRef>
          </c:yVal>
          <c:smooth val="0"/>
          <c:extLst>
            <c:ext xmlns:c16="http://schemas.microsoft.com/office/drawing/2014/chart" uri="{C3380CC4-5D6E-409C-BE32-E72D297353CC}">
              <c16:uniqueId val="{00000001-1CB9-AF4D-A734-FC7F827B5915}"/>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Measures'!$D$23</c:f>
              <c:numCache>
                <c:formatCode>General</c:formatCode>
                <c:ptCount val="1"/>
                <c:pt idx="0">
                  <c:v>10</c:v>
                </c:pt>
              </c:numCache>
            </c:numRef>
          </c:yVal>
          <c:smooth val="0"/>
          <c:extLst>
            <c:ext xmlns:c16="http://schemas.microsoft.com/office/drawing/2014/chart" uri="{C3380CC4-5D6E-409C-BE32-E72D297353CC}">
              <c16:uniqueId val="{00000002-1CB9-AF4D-A734-FC7F827B5915}"/>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Measures'!$F$23</c:f>
              <c:numCache>
                <c:formatCode>0.0</c:formatCode>
                <c:ptCount val="1"/>
              </c:numCache>
            </c:numRef>
          </c:yVal>
          <c:smooth val="0"/>
          <c:extLst>
            <c:ext xmlns:c16="http://schemas.microsoft.com/office/drawing/2014/chart" uri="{C3380CC4-5D6E-409C-BE32-E72D297353CC}">
              <c16:uniqueId val="{00000003-1CB9-AF4D-A734-FC7F827B5915}"/>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Measures'!$E$23</c:f>
              <c:numCache>
                <c:formatCode>0.0</c:formatCode>
                <c:ptCount val="1"/>
              </c:numCache>
            </c:numRef>
          </c:yVal>
          <c:smooth val="0"/>
          <c:extLst>
            <c:ext xmlns:c16="http://schemas.microsoft.com/office/drawing/2014/chart" uri="{C3380CC4-5D6E-409C-BE32-E72D297353CC}">
              <c16:uniqueId val="{00000004-1CB9-AF4D-A734-FC7F827B5915}"/>
            </c:ext>
          </c:extLst>
        </c:ser>
        <c:dLbls>
          <c:showLegendKey val="0"/>
          <c:showVal val="0"/>
          <c:showCatName val="0"/>
          <c:showSerName val="0"/>
          <c:showPercent val="0"/>
          <c:showBubbleSize val="0"/>
        </c:dLbls>
        <c:axId val="2117306152"/>
        <c:axId val="2117103464"/>
      </c:scatterChart>
      <c:catAx>
        <c:axId val="2117107384"/>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17101752"/>
        <c:crosses val="autoZero"/>
        <c:auto val="1"/>
        <c:lblAlgn val="ctr"/>
        <c:lblOffset val="100"/>
        <c:noMultiLvlLbl val="0"/>
      </c:catAx>
      <c:valAx>
        <c:axId val="2117101752"/>
        <c:scaling>
          <c:orientation val="minMax"/>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17107384"/>
        <c:crosses val="autoZero"/>
        <c:crossBetween val="between"/>
      </c:valAx>
      <c:valAx>
        <c:axId val="2117306152"/>
        <c:scaling>
          <c:orientation val="minMax"/>
        </c:scaling>
        <c:delete val="1"/>
        <c:axPos val="t"/>
        <c:numFmt formatCode="General" sourceLinked="1"/>
        <c:majorTickMark val="out"/>
        <c:minorTickMark val="none"/>
        <c:tickLblPos val="nextTo"/>
        <c:crossAx val="2117103464"/>
        <c:crosses val="max"/>
        <c:crossBetween val="midCat"/>
      </c:valAx>
      <c:valAx>
        <c:axId val="2117103464"/>
        <c:scaling>
          <c:orientation val="minMax"/>
        </c:scaling>
        <c:delete val="1"/>
        <c:axPos val="r"/>
        <c:numFmt formatCode="0.0%" sourceLinked="1"/>
        <c:majorTickMark val="out"/>
        <c:minorTickMark val="none"/>
        <c:tickLblPos val="nextTo"/>
        <c:crossAx val="211730615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Measures'!$A$22:$B$22</c:f>
          <c:strCache>
            <c:ptCount val="2"/>
            <c:pt idx="0">
              <c:v>Average door-to-needle time (min)</c:v>
            </c:pt>
          </c:strCache>
        </c:strRef>
      </c:tx>
      <c:layout>
        <c:manualLayout>
          <c:xMode val="edge"/>
          <c:yMode val="edge"/>
          <c:x val="0.321276741940276"/>
          <c:y val="4.98772579898101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Measures'!$A$22:$B$22</c:f>
              <c:strCache>
                <c:ptCount val="2"/>
                <c:pt idx="0">
                  <c:v>Average door-to-needle time (min)</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Measures'!$G$22:$I$22,'Stroke Quality Measures'!$K$22:$M$22,'Stroke Quality Measures'!$O$22:$Q$22,'Stroke Quality Measures'!$S$22:$U$22)</c:f>
              <c:numCache>
                <c:formatCode>0.0</c:formatCode>
                <c:ptCount val="12"/>
              </c:numCache>
            </c:numRef>
          </c:val>
          <c:smooth val="0"/>
          <c:extLst>
            <c:ext xmlns:c16="http://schemas.microsoft.com/office/drawing/2014/chart" uri="{C3380CC4-5D6E-409C-BE32-E72D297353CC}">
              <c16:uniqueId val="{00000000-0FB2-2A43-9DC0-F3D34C73E39A}"/>
            </c:ext>
          </c:extLst>
        </c:ser>
        <c:dLbls>
          <c:showLegendKey val="0"/>
          <c:showVal val="0"/>
          <c:showCatName val="0"/>
          <c:showSerName val="0"/>
          <c:showPercent val="0"/>
          <c:showBubbleSize val="0"/>
        </c:dLbls>
        <c:marker val="1"/>
        <c:smooth val="0"/>
        <c:axId val="2142810712"/>
        <c:axId val="2142821080"/>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Measures'!$W$22</c:f>
              <c:numCache>
                <c:formatCode>0.0%</c:formatCode>
                <c:ptCount val="1"/>
              </c:numCache>
            </c:numRef>
          </c:yVal>
          <c:smooth val="0"/>
          <c:extLst>
            <c:ext xmlns:c16="http://schemas.microsoft.com/office/drawing/2014/chart" uri="{C3380CC4-5D6E-409C-BE32-E72D297353CC}">
              <c16:uniqueId val="{00000001-0FB2-2A43-9DC0-F3D34C73E39A}"/>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Measures'!$D$22</c:f>
              <c:numCache>
                <c:formatCode>General</c:formatCode>
                <c:ptCount val="1"/>
                <c:pt idx="0">
                  <c:v>60</c:v>
                </c:pt>
              </c:numCache>
            </c:numRef>
          </c:yVal>
          <c:smooth val="0"/>
          <c:extLst>
            <c:ext xmlns:c16="http://schemas.microsoft.com/office/drawing/2014/chart" uri="{C3380CC4-5D6E-409C-BE32-E72D297353CC}">
              <c16:uniqueId val="{00000002-0FB2-2A43-9DC0-F3D34C73E39A}"/>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Measures'!$F$22</c:f>
              <c:numCache>
                <c:formatCode>0.0</c:formatCode>
                <c:ptCount val="1"/>
              </c:numCache>
            </c:numRef>
          </c:yVal>
          <c:smooth val="0"/>
          <c:extLst>
            <c:ext xmlns:c16="http://schemas.microsoft.com/office/drawing/2014/chart" uri="{C3380CC4-5D6E-409C-BE32-E72D297353CC}">
              <c16:uniqueId val="{00000003-0FB2-2A43-9DC0-F3D34C73E39A}"/>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Measures'!$E$22</c:f>
              <c:numCache>
                <c:formatCode>0.0</c:formatCode>
                <c:ptCount val="1"/>
              </c:numCache>
            </c:numRef>
          </c:yVal>
          <c:smooth val="0"/>
          <c:extLst>
            <c:ext xmlns:c16="http://schemas.microsoft.com/office/drawing/2014/chart" uri="{C3380CC4-5D6E-409C-BE32-E72D297353CC}">
              <c16:uniqueId val="{00000004-0FB2-2A43-9DC0-F3D34C73E39A}"/>
            </c:ext>
          </c:extLst>
        </c:ser>
        <c:dLbls>
          <c:showLegendKey val="0"/>
          <c:showVal val="0"/>
          <c:showCatName val="0"/>
          <c:showSerName val="0"/>
          <c:showPercent val="0"/>
          <c:showBubbleSize val="0"/>
        </c:dLbls>
        <c:axId val="2142831160"/>
        <c:axId val="2070560776"/>
      </c:scatterChart>
      <c:catAx>
        <c:axId val="2142810712"/>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42821080"/>
        <c:crosses val="autoZero"/>
        <c:auto val="1"/>
        <c:lblAlgn val="ctr"/>
        <c:lblOffset val="100"/>
        <c:noMultiLvlLbl val="0"/>
      </c:catAx>
      <c:valAx>
        <c:axId val="2142821080"/>
        <c:scaling>
          <c:orientation val="minMax"/>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42810712"/>
        <c:crosses val="autoZero"/>
        <c:crossBetween val="between"/>
      </c:valAx>
      <c:valAx>
        <c:axId val="2142831160"/>
        <c:scaling>
          <c:orientation val="minMax"/>
        </c:scaling>
        <c:delete val="1"/>
        <c:axPos val="t"/>
        <c:numFmt formatCode="General" sourceLinked="1"/>
        <c:majorTickMark val="out"/>
        <c:minorTickMark val="none"/>
        <c:tickLblPos val="nextTo"/>
        <c:crossAx val="2070560776"/>
        <c:crosses val="max"/>
        <c:crossBetween val="midCat"/>
      </c:valAx>
      <c:valAx>
        <c:axId val="2070560776"/>
        <c:scaling>
          <c:orientation val="minMax"/>
        </c:scaling>
        <c:delete val="1"/>
        <c:axPos val="r"/>
        <c:numFmt formatCode="0.0%" sourceLinked="1"/>
        <c:majorTickMark val="out"/>
        <c:minorTickMark val="none"/>
        <c:tickLblPos val="nextTo"/>
        <c:crossAx val="2142831160"/>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Measures'!$A$17:$B$17</c:f>
          <c:strCache>
            <c:ptCount val="2"/>
            <c:pt idx="0">
              <c:v>% of all AIS patients treated with IV Activase</c:v>
            </c:pt>
          </c:strCache>
        </c:strRef>
      </c:tx>
      <c:layout>
        <c:manualLayout>
          <c:xMode val="edge"/>
          <c:yMode val="edge"/>
          <c:x val="0.25293121378695599"/>
          <c:y val="4.98772579898101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Measures'!$A$17:$B$17</c:f>
              <c:strCache>
                <c:ptCount val="2"/>
                <c:pt idx="0">
                  <c:v>% of all AIS patients treated with IV Activase</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Measures'!$G$17:$I$17,'Stroke Quality Measures'!$K$17:$M$17,'Stroke Quality Measures'!$O$17:$Q$17,'Stroke Quality Measures'!$S$17:$U$17)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880-4B49-9914-9390B01136A6}"/>
            </c:ext>
          </c:extLst>
        </c:ser>
        <c:dLbls>
          <c:showLegendKey val="0"/>
          <c:showVal val="0"/>
          <c:showCatName val="0"/>
          <c:showSerName val="0"/>
          <c:showPercent val="0"/>
          <c:showBubbleSize val="0"/>
        </c:dLbls>
        <c:marker val="1"/>
        <c:smooth val="0"/>
        <c:axId val="-2132180056"/>
        <c:axId val="-2132176696"/>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Measures'!$W$17</c:f>
              <c:numCache>
                <c:formatCode>0.0%</c:formatCode>
                <c:ptCount val="1"/>
                <c:pt idx="0">
                  <c:v>0</c:v>
                </c:pt>
              </c:numCache>
            </c:numRef>
          </c:yVal>
          <c:smooth val="0"/>
          <c:extLst>
            <c:ext xmlns:c16="http://schemas.microsoft.com/office/drawing/2014/chart" uri="{C3380CC4-5D6E-409C-BE32-E72D297353CC}">
              <c16:uniqueId val="{00000001-0880-4B49-9914-9390B01136A6}"/>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Measures'!$D$17</c:f>
              <c:numCache>
                <c:formatCode>General</c:formatCode>
                <c:ptCount val="1"/>
                <c:pt idx="0">
                  <c:v>0</c:v>
                </c:pt>
              </c:numCache>
            </c:numRef>
          </c:yVal>
          <c:smooth val="0"/>
          <c:extLst>
            <c:ext xmlns:c16="http://schemas.microsoft.com/office/drawing/2014/chart" uri="{C3380CC4-5D6E-409C-BE32-E72D297353CC}">
              <c16:uniqueId val="{00000002-0880-4B49-9914-9390B01136A6}"/>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Measures'!$F$17</c:f>
              <c:numCache>
                <c:formatCode>0.0%</c:formatCode>
                <c:ptCount val="1"/>
              </c:numCache>
            </c:numRef>
          </c:yVal>
          <c:smooth val="0"/>
          <c:extLst>
            <c:ext xmlns:c16="http://schemas.microsoft.com/office/drawing/2014/chart" uri="{C3380CC4-5D6E-409C-BE32-E72D297353CC}">
              <c16:uniqueId val="{00000003-0880-4B49-9914-9390B01136A6}"/>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Measures'!$E$17</c:f>
              <c:numCache>
                <c:formatCode>0.0%</c:formatCode>
                <c:ptCount val="1"/>
                <c:pt idx="0">
                  <c:v>0</c:v>
                </c:pt>
              </c:numCache>
            </c:numRef>
          </c:yVal>
          <c:smooth val="0"/>
          <c:extLst>
            <c:ext xmlns:c16="http://schemas.microsoft.com/office/drawing/2014/chart" uri="{C3380CC4-5D6E-409C-BE32-E72D297353CC}">
              <c16:uniqueId val="{00000004-0880-4B49-9914-9390B01136A6}"/>
            </c:ext>
          </c:extLst>
        </c:ser>
        <c:dLbls>
          <c:showLegendKey val="0"/>
          <c:showVal val="0"/>
          <c:showCatName val="0"/>
          <c:showSerName val="0"/>
          <c:showPercent val="0"/>
          <c:showBubbleSize val="0"/>
        </c:dLbls>
        <c:axId val="-2132173144"/>
        <c:axId val="-2132170152"/>
      </c:scatterChart>
      <c:catAx>
        <c:axId val="-2132180056"/>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2176696"/>
        <c:crosses val="autoZero"/>
        <c:auto val="1"/>
        <c:lblAlgn val="ctr"/>
        <c:lblOffset val="100"/>
        <c:noMultiLvlLbl val="0"/>
      </c:catAx>
      <c:valAx>
        <c:axId val="-2132176696"/>
        <c:scaling>
          <c:orientation val="minMax"/>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2180056"/>
        <c:crosses val="autoZero"/>
        <c:crossBetween val="between"/>
      </c:valAx>
      <c:valAx>
        <c:axId val="-2132173144"/>
        <c:scaling>
          <c:orientation val="minMax"/>
        </c:scaling>
        <c:delete val="1"/>
        <c:axPos val="t"/>
        <c:numFmt formatCode="General" sourceLinked="1"/>
        <c:majorTickMark val="out"/>
        <c:minorTickMark val="none"/>
        <c:tickLblPos val="nextTo"/>
        <c:crossAx val="-2132170152"/>
        <c:crosses val="max"/>
        <c:crossBetween val="midCat"/>
      </c:valAx>
      <c:valAx>
        <c:axId val="-2132170152"/>
        <c:scaling>
          <c:orientation val="minMax"/>
        </c:scaling>
        <c:delete val="1"/>
        <c:axPos val="r"/>
        <c:numFmt formatCode="0.0%" sourceLinked="1"/>
        <c:majorTickMark val="out"/>
        <c:minorTickMark val="none"/>
        <c:tickLblPos val="nextTo"/>
        <c:crossAx val="-2132173144"/>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Measures'!$A$18:$B$18</c:f>
          <c:strCache>
            <c:ptCount val="2"/>
            <c:pt idx="0">
              <c:v>% of all eligible AIS patients not treated with IV Activase</c:v>
            </c:pt>
          </c:strCache>
        </c:strRef>
      </c:tx>
      <c:layout>
        <c:manualLayout>
          <c:xMode val="edge"/>
          <c:yMode val="edge"/>
          <c:x val="0.19868593076808799"/>
          <c:y val="5.40789386620790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Measures'!$A$18:$B$18</c:f>
              <c:strCache>
                <c:ptCount val="2"/>
                <c:pt idx="0">
                  <c:v>% of all eligible AIS patients not treated with IV Activase</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Measures'!$G$18:$I$18,'Stroke Quality Measures'!$K$18:$M$18,'Stroke Quality Measures'!$O$18:$Q$18,'Stroke Quality Measures'!$S$18:$U$18)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BF1-5A44-A7CC-48E39AE1B5E5}"/>
            </c:ext>
          </c:extLst>
        </c:ser>
        <c:dLbls>
          <c:showLegendKey val="0"/>
          <c:showVal val="0"/>
          <c:showCatName val="0"/>
          <c:showSerName val="0"/>
          <c:showPercent val="0"/>
          <c:showBubbleSize val="0"/>
        </c:dLbls>
        <c:marker val="1"/>
        <c:smooth val="0"/>
        <c:axId val="-2132091032"/>
        <c:axId val="-2132087672"/>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Measures'!$W$18</c:f>
              <c:numCache>
                <c:formatCode>0.0%</c:formatCode>
                <c:ptCount val="1"/>
                <c:pt idx="0">
                  <c:v>0</c:v>
                </c:pt>
              </c:numCache>
            </c:numRef>
          </c:yVal>
          <c:smooth val="0"/>
          <c:extLst>
            <c:ext xmlns:c16="http://schemas.microsoft.com/office/drawing/2014/chart" uri="{C3380CC4-5D6E-409C-BE32-E72D297353CC}">
              <c16:uniqueId val="{00000001-9BF1-5A44-A7CC-48E39AE1B5E5}"/>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Measures'!$D$18</c:f>
              <c:numCache>
                <c:formatCode>General</c:formatCode>
                <c:ptCount val="1"/>
                <c:pt idx="0">
                  <c:v>0</c:v>
                </c:pt>
              </c:numCache>
            </c:numRef>
          </c:yVal>
          <c:smooth val="0"/>
          <c:extLst>
            <c:ext xmlns:c16="http://schemas.microsoft.com/office/drawing/2014/chart" uri="{C3380CC4-5D6E-409C-BE32-E72D297353CC}">
              <c16:uniqueId val="{00000002-9BF1-5A44-A7CC-48E39AE1B5E5}"/>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Measures'!$F$18</c:f>
              <c:numCache>
                <c:formatCode>0.0%</c:formatCode>
                <c:ptCount val="1"/>
              </c:numCache>
            </c:numRef>
          </c:yVal>
          <c:smooth val="0"/>
          <c:extLst>
            <c:ext xmlns:c16="http://schemas.microsoft.com/office/drawing/2014/chart" uri="{C3380CC4-5D6E-409C-BE32-E72D297353CC}">
              <c16:uniqueId val="{00000003-9BF1-5A44-A7CC-48E39AE1B5E5}"/>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Measures'!$E$17</c:f>
              <c:numCache>
                <c:formatCode>0.0%</c:formatCode>
                <c:ptCount val="1"/>
                <c:pt idx="0">
                  <c:v>0</c:v>
                </c:pt>
              </c:numCache>
            </c:numRef>
          </c:yVal>
          <c:smooth val="0"/>
          <c:extLst>
            <c:ext xmlns:c16="http://schemas.microsoft.com/office/drawing/2014/chart" uri="{C3380CC4-5D6E-409C-BE32-E72D297353CC}">
              <c16:uniqueId val="{00000004-9BF1-5A44-A7CC-48E39AE1B5E5}"/>
            </c:ext>
          </c:extLst>
        </c:ser>
        <c:dLbls>
          <c:showLegendKey val="0"/>
          <c:showVal val="0"/>
          <c:showCatName val="0"/>
          <c:showSerName val="0"/>
          <c:showPercent val="0"/>
          <c:showBubbleSize val="0"/>
        </c:dLbls>
        <c:axId val="-2132084120"/>
        <c:axId val="-2132081128"/>
      </c:scatterChart>
      <c:catAx>
        <c:axId val="-2132091032"/>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2087672"/>
        <c:crosses val="autoZero"/>
        <c:auto val="1"/>
        <c:lblAlgn val="ctr"/>
        <c:lblOffset val="100"/>
        <c:noMultiLvlLbl val="0"/>
      </c:catAx>
      <c:valAx>
        <c:axId val="-2132087672"/>
        <c:scaling>
          <c:orientation val="minMax"/>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2091032"/>
        <c:crosses val="autoZero"/>
        <c:crossBetween val="between"/>
      </c:valAx>
      <c:valAx>
        <c:axId val="-2132084120"/>
        <c:scaling>
          <c:orientation val="minMax"/>
        </c:scaling>
        <c:delete val="1"/>
        <c:axPos val="t"/>
        <c:numFmt formatCode="General" sourceLinked="1"/>
        <c:majorTickMark val="out"/>
        <c:minorTickMark val="none"/>
        <c:tickLblPos val="nextTo"/>
        <c:crossAx val="-2132081128"/>
        <c:crosses val="max"/>
        <c:crossBetween val="midCat"/>
      </c:valAx>
      <c:valAx>
        <c:axId val="-2132081128"/>
        <c:scaling>
          <c:orientation val="minMax"/>
        </c:scaling>
        <c:delete val="1"/>
        <c:axPos val="r"/>
        <c:numFmt formatCode="0.0%" sourceLinked="1"/>
        <c:majorTickMark val="out"/>
        <c:minorTickMark val="none"/>
        <c:tickLblPos val="nextTo"/>
        <c:crossAx val="-2132084120"/>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Measures'!$A$5:$B$5</c:f>
          <c:strCache>
            <c:ptCount val="2"/>
            <c:pt idx="0">
              <c:v>Number of AIS patients deemed eligible and treated with 
IV Activase® (alteplase) at your institution</c:v>
            </c:pt>
          </c:strCache>
        </c:strRef>
      </c:tx>
      <c:layout>
        <c:manualLayout>
          <c:xMode val="edge"/>
          <c:yMode val="edge"/>
          <c:x val="0.19338564106373499"/>
          <c:y val="4.5955799642691697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Measures'!$A$5:$B$5</c:f>
              <c:strCache>
                <c:ptCount val="2"/>
                <c:pt idx="0">
                  <c:v>Number of AIS patients deemed eligible and treated with 
IV Activase® (alteplase) at your institution</c:v>
                </c:pt>
              </c:strCache>
            </c:strRef>
          </c:tx>
          <c:spPr>
            <a:ln w="22225"/>
          </c:spPr>
          <c:marker>
            <c:spPr>
              <a:noFill/>
              <a:ln w="15875"/>
            </c:spPr>
          </c:marker>
          <c:errBars>
            <c:errDir val="y"/>
            <c:errBarType val="both"/>
            <c:errValType val="stdErr"/>
            <c:noEndCap val="0"/>
            <c:spPr>
              <a:ln w="12700">
                <a:solidFill>
                  <a:srgbClr val="000000"/>
                </a:solidFill>
                <a:prstDash val="solid"/>
              </a:ln>
            </c:spPr>
          </c:errBars>
          <c:cat>
            <c:strRef>
              <c:f>('Stroke Quality Measures'!$G$3:$I$3,'Stroke Quality Measures'!$K$3:$M$3,'Stroke Quality Measures'!$O$3:$Q$3,'Stroke Quality Measures'!$S$3:$U$3)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Measures'!$G$5:$I$5,'Stroke Quality Measures'!$K$5:$M$5,'Stroke Quality Measures'!$O$5:$Q$5,'Stroke Quality Measures'!$S$5:$U$5)</c:f>
              <c:numCache>
                <c:formatCode>0</c:formatCode>
                <c:ptCount val="12"/>
              </c:numCache>
            </c:numRef>
          </c:val>
          <c:smooth val="0"/>
          <c:extLst>
            <c:ext xmlns:c16="http://schemas.microsoft.com/office/drawing/2014/chart" uri="{C3380CC4-5D6E-409C-BE32-E72D297353CC}">
              <c16:uniqueId val="{00000000-28BB-D443-B896-2D61B8CF39BB}"/>
            </c:ext>
          </c:extLst>
        </c:ser>
        <c:dLbls>
          <c:showLegendKey val="0"/>
          <c:showVal val="0"/>
          <c:showCatName val="0"/>
          <c:showSerName val="0"/>
          <c:showPercent val="0"/>
          <c:showBubbleSize val="0"/>
        </c:dLbls>
        <c:marker val="1"/>
        <c:smooth val="0"/>
        <c:axId val="2137968200"/>
        <c:axId val="2137971560"/>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0"/>
            <c:spPr>
              <a:ln w="12700">
                <a:solidFill>
                  <a:srgbClr val="000000"/>
                </a:solidFill>
                <a:prstDash val="solid"/>
              </a:ln>
            </c:spPr>
          </c:errBars>
          <c:xVal>
            <c:numLit>
              <c:formatCode>General</c:formatCode>
              <c:ptCount val="1"/>
              <c:pt idx="0">
                <c:v>1</c:v>
              </c:pt>
            </c:numLit>
          </c:xVal>
          <c:yVal>
            <c:numRef>
              <c:f>'Stroke Quality Measures'!$W$5</c:f>
              <c:numCache>
                <c:formatCode>0.0</c:formatCode>
                <c:ptCount val="1"/>
                <c:pt idx="0">
                  <c:v>0</c:v>
                </c:pt>
              </c:numCache>
            </c:numRef>
          </c:yVal>
          <c:smooth val="0"/>
          <c:extLst>
            <c:ext xmlns:c16="http://schemas.microsoft.com/office/drawing/2014/chart" uri="{C3380CC4-5D6E-409C-BE32-E72D297353CC}">
              <c16:uniqueId val="{00000001-28BB-D443-B896-2D61B8CF39BB}"/>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Measures'!$D$5</c:f>
              <c:numCache>
                <c:formatCode>0.00%</c:formatCode>
                <c:ptCount val="1"/>
                <c:pt idx="0">
                  <c:v>0</c:v>
                </c:pt>
              </c:numCache>
            </c:numRef>
          </c:yVal>
          <c:smooth val="0"/>
          <c:extLst>
            <c:ext xmlns:c16="http://schemas.microsoft.com/office/drawing/2014/chart" uri="{C3380CC4-5D6E-409C-BE32-E72D297353CC}">
              <c16:uniqueId val="{00000002-28BB-D443-B896-2D61B8CF39BB}"/>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Measures'!$F$5</c:f>
              <c:numCache>
                <c:formatCode>0.0</c:formatCode>
                <c:ptCount val="1"/>
              </c:numCache>
            </c:numRef>
          </c:yVal>
          <c:smooth val="0"/>
          <c:extLst>
            <c:ext xmlns:c16="http://schemas.microsoft.com/office/drawing/2014/chart" uri="{C3380CC4-5D6E-409C-BE32-E72D297353CC}">
              <c16:uniqueId val="{00000003-28BB-D443-B896-2D61B8CF39BB}"/>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Measures'!$E$5</c:f>
              <c:numCache>
                <c:formatCode>0.0</c:formatCode>
                <c:ptCount val="1"/>
              </c:numCache>
            </c:numRef>
          </c:yVal>
          <c:smooth val="0"/>
          <c:extLst>
            <c:ext xmlns:c16="http://schemas.microsoft.com/office/drawing/2014/chart" uri="{C3380CC4-5D6E-409C-BE32-E72D297353CC}">
              <c16:uniqueId val="{00000004-28BB-D443-B896-2D61B8CF39BB}"/>
            </c:ext>
          </c:extLst>
        </c:ser>
        <c:dLbls>
          <c:showLegendKey val="0"/>
          <c:showVal val="0"/>
          <c:showCatName val="0"/>
          <c:showSerName val="0"/>
          <c:showPercent val="0"/>
          <c:showBubbleSize val="0"/>
        </c:dLbls>
        <c:axId val="2137975032"/>
        <c:axId val="2137978024"/>
      </c:scatterChart>
      <c:catAx>
        <c:axId val="213796820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7971560"/>
        <c:crosses val="autoZero"/>
        <c:auto val="1"/>
        <c:lblAlgn val="ctr"/>
        <c:lblOffset val="100"/>
        <c:noMultiLvlLbl val="0"/>
      </c:catAx>
      <c:valAx>
        <c:axId val="2137971560"/>
        <c:scaling>
          <c:orientation val="minMax"/>
          <c:max val="10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7968200"/>
        <c:crosses val="autoZero"/>
        <c:crossBetween val="between"/>
      </c:valAx>
      <c:valAx>
        <c:axId val="2137975032"/>
        <c:scaling>
          <c:orientation val="minMax"/>
        </c:scaling>
        <c:delete val="1"/>
        <c:axPos val="t"/>
        <c:numFmt formatCode="General" sourceLinked="1"/>
        <c:majorTickMark val="out"/>
        <c:minorTickMark val="none"/>
        <c:tickLblPos val="nextTo"/>
        <c:crossAx val="2137978024"/>
        <c:crosses val="max"/>
        <c:crossBetween val="midCat"/>
      </c:valAx>
      <c:valAx>
        <c:axId val="2137978024"/>
        <c:scaling>
          <c:orientation val="minMax"/>
        </c:scaling>
        <c:delete val="1"/>
        <c:axPos val="r"/>
        <c:numFmt formatCode="0.0" sourceLinked="1"/>
        <c:majorTickMark val="out"/>
        <c:minorTickMark val="none"/>
        <c:tickLblPos val="nextTo"/>
        <c:crossAx val="213797503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1099" l="0.70000000000000195" r="0.70000000000000195" t="0.75000000000001099"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Measures'!$A$20:$B$20</c:f>
          <c:strCache>
            <c:ptCount val="2"/>
            <c:pt idx="0">
              <c:v>% of all AIS patients treated with IV Activase in ≤60 min</c:v>
            </c:pt>
          </c:strCache>
        </c:strRef>
      </c:tx>
      <c:layout>
        <c:manualLayout>
          <c:xMode val="edge"/>
          <c:yMode val="edge"/>
          <c:x val="0.205761402466201"/>
          <c:y val="4.98772579898101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Measures'!$A$20:$B$20</c:f>
              <c:strCache>
                <c:ptCount val="2"/>
                <c:pt idx="0">
                  <c:v>% of all AIS patients treated with IV Activase in ≤60 min</c:v>
                </c:pt>
              </c:strCache>
            </c:strRef>
          </c:tx>
          <c:spPr>
            <a:ln w="22225"/>
          </c:spPr>
          <c:marker>
            <c:spPr>
              <a:noFill/>
              <a:ln w="15875"/>
            </c:spPr>
          </c:marker>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Measures'!$G$20:$I$20,'Stroke Quality Measures'!$K$20:$M$20,'Stroke Quality Measures'!$O$20:$Q$20,'Stroke Quality Measures'!$S$20:$U$20)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B99-184A-920D-DC6D647EA345}"/>
            </c:ext>
          </c:extLst>
        </c:ser>
        <c:dLbls>
          <c:showLegendKey val="0"/>
          <c:showVal val="0"/>
          <c:showCatName val="0"/>
          <c:showSerName val="0"/>
          <c:showPercent val="0"/>
          <c:showBubbleSize val="0"/>
        </c:dLbls>
        <c:marker val="1"/>
        <c:smooth val="0"/>
        <c:axId val="-2132025816"/>
        <c:axId val="-2132022456"/>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Measures'!$W$20</c:f>
              <c:numCache>
                <c:formatCode>0.0%</c:formatCode>
                <c:ptCount val="1"/>
                <c:pt idx="0">
                  <c:v>0</c:v>
                </c:pt>
              </c:numCache>
            </c:numRef>
          </c:yVal>
          <c:smooth val="0"/>
          <c:extLst>
            <c:ext xmlns:c16="http://schemas.microsoft.com/office/drawing/2014/chart" uri="{C3380CC4-5D6E-409C-BE32-E72D297353CC}">
              <c16:uniqueId val="{00000001-1B99-184A-920D-DC6D647EA345}"/>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Measures'!$D$20</c:f>
              <c:numCache>
                <c:formatCode>0.00%</c:formatCode>
                <c:ptCount val="1"/>
                <c:pt idx="0">
                  <c:v>0.75</c:v>
                </c:pt>
              </c:numCache>
            </c:numRef>
          </c:yVal>
          <c:smooth val="0"/>
          <c:extLst>
            <c:ext xmlns:c16="http://schemas.microsoft.com/office/drawing/2014/chart" uri="{C3380CC4-5D6E-409C-BE32-E72D297353CC}">
              <c16:uniqueId val="{00000002-1B99-184A-920D-DC6D647EA345}"/>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Measures'!$F$20</c:f>
              <c:numCache>
                <c:formatCode>0.0%</c:formatCode>
                <c:ptCount val="1"/>
              </c:numCache>
            </c:numRef>
          </c:yVal>
          <c:smooth val="0"/>
          <c:extLst>
            <c:ext xmlns:c16="http://schemas.microsoft.com/office/drawing/2014/chart" uri="{C3380CC4-5D6E-409C-BE32-E72D297353CC}">
              <c16:uniqueId val="{00000003-1B99-184A-920D-DC6D647EA345}"/>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Measures'!$E$20</c:f>
              <c:numCache>
                <c:formatCode>0.0%</c:formatCode>
                <c:ptCount val="1"/>
                <c:pt idx="0">
                  <c:v>0</c:v>
                </c:pt>
              </c:numCache>
            </c:numRef>
          </c:yVal>
          <c:smooth val="0"/>
          <c:extLst>
            <c:ext xmlns:c16="http://schemas.microsoft.com/office/drawing/2014/chart" uri="{C3380CC4-5D6E-409C-BE32-E72D297353CC}">
              <c16:uniqueId val="{00000004-1B99-184A-920D-DC6D647EA345}"/>
            </c:ext>
          </c:extLst>
        </c:ser>
        <c:dLbls>
          <c:showLegendKey val="0"/>
          <c:showVal val="0"/>
          <c:showCatName val="0"/>
          <c:showSerName val="0"/>
          <c:showPercent val="0"/>
          <c:showBubbleSize val="0"/>
        </c:dLbls>
        <c:axId val="-2132018904"/>
        <c:axId val="-2132015912"/>
      </c:scatterChart>
      <c:catAx>
        <c:axId val="-2132025816"/>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2022456"/>
        <c:crosses val="autoZero"/>
        <c:auto val="1"/>
        <c:lblAlgn val="ctr"/>
        <c:lblOffset val="100"/>
        <c:noMultiLvlLbl val="0"/>
      </c:catAx>
      <c:valAx>
        <c:axId val="-2132022456"/>
        <c:scaling>
          <c:orientation val="minMax"/>
          <c:max val="1"/>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2025816"/>
        <c:crosses val="autoZero"/>
        <c:crossBetween val="between"/>
      </c:valAx>
      <c:valAx>
        <c:axId val="-2132018904"/>
        <c:scaling>
          <c:orientation val="minMax"/>
        </c:scaling>
        <c:delete val="1"/>
        <c:axPos val="t"/>
        <c:numFmt formatCode="General" sourceLinked="1"/>
        <c:majorTickMark val="out"/>
        <c:minorTickMark val="none"/>
        <c:tickLblPos val="nextTo"/>
        <c:crossAx val="-2132015912"/>
        <c:crosses val="max"/>
        <c:crossBetween val="midCat"/>
      </c:valAx>
      <c:valAx>
        <c:axId val="-2132015912"/>
        <c:scaling>
          <c:orientation val="minMax"/>
        </c:scaling>
        <c:delete val="1"/>
        <c:axPos val="r"/>
        <c:numFmt formatCode="0.0%" sourceLinked="1"/>
        <c:majorTickMark val="out"/>
        <c:minorTickMark val="none"/>
        <c:tickLblPos val="nextTo"/>
        <c:crossAx val="-2132018904"/>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Measures'!$A$21:$B$21</c:f>
          <c:strCache>
            <c:ptCount val="2"/>
            <c:pt idx="0">
              <c:v>% of all AIS patients treated with IV Activase in ≤45 min</c:v>
            </c:pt>
          </c:strCache>
        </c:strRef>
      </c:tx>
      <c:layout>
        <c:manualLayout>
          <c:xMode val="edge"/>
          <c:yMode val="edge"/>
          <c:x val="0.22698781756054101"/>
          <c:y val="4.98772579898101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Measures'!$A$21:$B$21</c:f>
              <c:strCache>
                <c:ptCount val="2"/>
                <c:pt idx="0">
                  <c:v>% of all AIS patients treated with IV Activase in ≤45 min</c:v>
                </c:pt>
              </c:strCache>
            </c:strRef>
          </c:tx>
          <c:spPr>
            <a:ln w="22225"/>
          </c:spPr>
          <c:marker>
            <c:spPr>
              <a:noFill/>
              <a:ln w="15875"/>
            </c:spPr>
          </c:marker>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Measures'!$G$21:$I$21,'Stroke Quality Measures'!$K$21:$M$21,'Stroke Quality Measures'!$O$21:$Q$21,'Stroke Quality Measures'!$S$21:$U$21)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D8A-674A-91EB-DBBF37F3E51D}"/>
            </c:ext>
          </c:extLst>
        </c:ser>
        <c:dLbls>
          <c:showLegendKey val="0"/>
          <c:showVal val="0"/>
          <c:showCatName val="0"/>
          <c:showSerName val="0"/>
          <c:showPercent val="0"/>
          <c:showBubbleSize val="0"/>
        </c:dLbls>
        <c:marker val="1"/>
        <c:smooth val="0"/>
        <c:axId val="-2121800936"/>
        <c:axId val="-2121797576"/>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Measures'!$W$21</c:f>
              <c:numCache>
                <c:formatCode>0.0%</c:formatCode>
                <c:ptCount val="1"/>
                <c:pt idx="0">
                  <c:v>0</c:v>
                </c:pt>
              </c:numCache>
            </c:numRef>
          </c:yVal>
          <c:smooth val="0"/>
          <c:extLst>
            <c:ext xmlns:c16="http://schemas.microsoft.com/office/drawing/2014/chart" uri="{C3380CC4-5D6E-409C-BE32-E72D297353CC}">
              <c16:uniqueId val="{00000001-AD8A-674A-91EB-DBBF37F3E51D}"/>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Measures'!$D$21</c:f>
              <c:numCache>
                <c:formatCode>0.00%</c:formatCode>
                <c:ptCount val="1"/>
                <c:pt idx="0">
                  <c:v>0.5</c:v>
                </c:pt>
              </c:numCache>
            </c:numRef>
          </c:yVal>
          <c:smooth val="0"/>
          <c:extLst>
            <c:ext xmlns:c16="http://schemas.microsoft.com/office/drawing/2014/chart" uri="{C3380CC4-5D6E-409C-BE32-E72D297353CC}">
              <c16:uniqueId val="{00000002-AD8A-674A-91EB-DBBF37F3E51D}"/>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Measures'!$F$21</c:f>
              <c:numCache>
                <c:formatCode>0.0%</c:formatCode>
                <c:ptCount val="1"/>
              </c:numCache>
            </c:numRef>
          </c:yVal>
          <c:smooth val="0"/>
          <c:extLst>
            <c:ext xmlns:c16="http://schemas.microsoft.com/office/drawing/2014/chart" uri="{C3380CC4-5D6E-409C-BE32-E72D297353CC}">
              <c16:uniqueId val="{00000003-AD8A-674A-91EB-DBBF37F3E51D}"/>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Measures'!$E$21</c:f>
              <c:numCache>
                <c:formatCode>0.0%</c:formatCode>
                <c:ptCount val="1"/>
                <c:pt idx="0">
                  <c:v>0</c:v>
                </c:pt>
              </c:numCache>
            </c:numRef>
          </c:yVal>
          <c:smooth val="0"/>
          <c:extLst>
            <c:ext xmlns:c16="http://schemas.microsoft.com/office/drawing/2014/chart" uri="{C3380CC4-5D6E-409C-BE32-E72D297353CC}">
              <c16:uniqueId val="{00000004-AD8A-674A-91EB-DBBF37F3E51D}"/>
            </c:ext>
          </c:extLst>
        </c:ser>
        <c:dLbls>
          <c:showLegendKey val="0"/>
          <c:showVal val="0"/>
          <c:showCatName val="0"/>
          <c:showSerName val="0"/>
          <c:showPercent val="0"/>
          <c:showBubbleSize val="0"/>
        </c:dLbls>
        <c:axId val="-2121794024"/>
        <c:axId val="-2121791032"/>
      </c:scatterChart>
      <c:catAx>
        <c:axId val="-2121800936"/>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21797576"/>
        <c:crosses val="autoZero"/>
        <c:auto val="1"/>
        <c:lblAlgn val="ctr"/>
        <c:lblOffset val="100"/>
        <c:noMultiLvlLbl val="0"/>
      </c:catAx>
      <c:valAx>
        <c:axId val="-2121797576"/>
        <c:scaling>
          <c:orientation val="minMax"/>
          <c:max val="1"/>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21800936"/>
        <c:crosses val="autoZero"/>
        <c:crossBetween val="between"/>
      </c:valAx>
      <c:valAx>
        <c:axId val="-2121794024"/>
        <c:scaling>
          <c:orientation val="minMax"/>
        </c:scaling>
        <c:delete val="1"/>
        <c:axPos val="t"/>
        <c:numFmt formatCode="General" sourceLinked="1"/>
        <c:majorTickMark val="out"/>
        <c:minorTickMark val="none"/>
        <c:tickLblPos val="nextTo"/>
        <c:crossAx val="-2121791032"/>
        <c:crosses val="max"/>
        <c:crossBetween val="midCat"/>
      </c:valAx>
      <c:valAx>
        <c:axId val="-2121791032"/>
        <c:scaling>
          <c:orientation val="minMax"/>
        </c:scaling>
        <c:delete val="1"/>
        <c:axPos val="r"/>
        <c:numFmt formatCode="0.0%" sourceLinked="1"/>
        <c:majorTickMark val="out"/>
        <c:minorTickMark val="none"/>
        <c:tickLblPos val="nextTo"/>
        <c:crossAx val="-2121794024"/>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Measures'!$A$30:$B$30</c:f>
          <c:strCache>
            <c:ptCount val="2"/>
            <c:pt idx="0">
              <c:v>In-hospital AIS mortality</c:v>
            </c:pt>
          </c:strCache>
        </c:strRef>
      </c:tx>
      <c:overlay val="0"/>
      <c:spPr>
        <a:noFill/>
        <a:ln w="25400">
          <a:noFill/>
        </a:ln>
      </c:spPr>
      <c:txPr>
        <a:bodyPr/>
        <a:lstStyle/>
        <a:p>
          <a:pPr>
            <a:defRPr sz="900" b="1" i="0" u="none" strike="noStrike" baseline="0">
              <a:solidFill>
                <a:srgbClr val="000000"/>
              </a:solidFill>
              <a:latin typeface="Arial"/>
              <a:ea typeface="Calibri"/>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Measures'!$A$30:$B$30</c:f>
              <c:strCache>
                <c:ptCount val="2"/>
                <c:pt idx="0">
                  <c:v>In-hospital AIS mortality</c:v>
                </c:pt>
              </c:strCache>
            </c:strRef>
          </c:tx>
          <c:spPr>
            <a:ln w="22225"/>
          </c:spPr>
          <c:marker>
            <c:spPr>
              <a:noFill/>
              <a:ln w="15875"/>
            </c:spPr>
          </c:marker>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Measures'!$G$30:$I$30,'Stroke Quality Measures'!$K$30:$M$30,'Stroke Quality Measures'!$O$30:$Q$30,'Stroke Quality Measures'!$S$30:$U$30)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4C79-3744-8AA8-A535A94A9435}"/>
            </c:ext>
          </c:extLst>
        </c:ser>
        <c:dLbls>
          <c:showLegendKey val="0"/>
          <c:showVal val="0"/>
          <c:showCatName val="0"/>
          <c:showSerName val="0"/>
          <c:showPercent val="0"/>
          <c:showBubbleSize val="0"/>
        </c:dLbls>
        <c:marker val="1"/>
        <c:smooth val="0"/>
        <c:axId val="-2131938920"/>
        <c:axId val="-2131935592"/>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0"/>
            <c:spPr>
              <a:ln w="12700">
                <a:solidFill>
                  <a:srgbClr val="000000"/>
                </a:solidFill>
                <a:prstDash val="solid"/>
              </a:ln>
            </c:spPr>
          </c:errBars>
          <c:xVal>
            <c:numLit>
              <c:formatCode>General</c:formatCode>
              <c:ptCount val="1"/>
              <c:pt idx="0">
                <c:v>1</c:v>
              </c:pt>
            </c:numLit>
          </c:xVal>
          <c:yVal>
            <c:numRef>
              <c:f>'Stroke Quality Measures'!$W$30</c:f>
              <c:numCache>
                <c:formatCode>0.0%</c:formatCode>
                <c:ptCount val="1"/>
                <c:pt idx="0">
                  <c:v>0</c:v>
                </c:pt>
              </c:numCache>
            </c:numRef>
          </c:yVal>
          <c:smooth val="0"/>
          <c:extLst>
            <c:ext xmlns:c16="http://schemas.microsoft.com/office/drawing/2014/chart" uri="{C3380CC4-5D6E-409C-BE32-E72D297353CC}">
              <c16:uniqueId val="{00000001-4C79-3744-8AA8-A535A94A9435}"/>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Lit>
              <c:formatCode>General</c:formatCode>
              <c:ptCount val="1"/>
              <c:pt idx="0">
                <c:v>5.5E-2</c:v>
              </c:pt>
            </c:numLit>
          </c:yVal>
          <c:smooth val="0"/>
          <c:extLst>
            <c:ext xmlns:c16="http://schemas.microsoft.com/office/drawing/2014/chart" uri="{C3380CC4-5D6E-409C-BE32-E72D297353CC}">
              <c16:uniqueId val="{00000002-4C79-3744-8AA8-A535A94A9435}"/>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Measures'!$F$30</c:f>
              <c:numCache>
                <c:formatCode>0.0%</c:formatCode>
                <c:ptCount val="1"/>
              </c:numCache>
            </c:numRef>
          </c:yVal>
          <c:smooth val="0"/>
          <c:extLst>
            <c:ext xmlns:c16="http://schemas.microsoft.com/office/drawing/2014/chart" uri="{C3380CC4-5D6E-409C-BE32-E72D297353CC}">
              <c16:uniqueId val="{00000003-4C79-3744-8AA8-A535A94A9435}"/>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Measures'!$E$17</c:f>
              <c:numCache>
                <c:formatCode>0.0%</c:formatCode>
                <c:ptCount val="1"/>
                <c:pt idx="0">
                  <c:v>0</c:v>
                </c:pt>
              </c:numCache>
            </c:numRef>
          </c:yVal>
          <c:smooth val="0"/>
          <c:extLst>
            <c:ext xmlns:c16="http://schemas.microsoft.com/office/drawing/2014/chart" uri="{C3380CC4-5D6E-409C-BE32-E72D297353CC}">
              <c16:uniqueId val="{00000004-4C79-3744-8AA8-A535A94A9435}"/>
            </c:ext>
          </c:extLst>
        </c:ser>
        <c:dLbls>
          <c:showLegendKey val="0"/>
          <c:showVal val="0"/>
          <c:showCatName val="0"/>
          <c:showSerName val="0"/>
          <c:showPercent val="0"/>
          <c:showBubbleSize val="0"/>
        </c:dLbls>
        <c:axId val="-2131932040"/>
        <c:axId val="-2131929048"/>
      </c:scatterChart>
      <c:catAx>
        <c:axId val="-213193892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1935592"/>
        <c:crosses val="autoZero"/>
        <c:auto val="1"/>
        <c:lblAlgn val="ctr"/>
        <c:lblOffset val="100"/>
        <c:noMultiLvlLbl val="0"/>
      </c:catAx>
      <c:valAx>
        <c:axId val="-2131935592"/>
        <c:scaling>
          <c:orientation val="minMax"/>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1938920"/>
        <c:crosses val="autoZero"/>
        <c:crossBetween val="between"/>
      </c:valAx>
      <c:valAx>
        <c:axId val="-2131932040"/>
        <c:scaling>
          <c:orientation val="minMax"/>
        </c:scaling>
        <c:delete val="1"/>
        <c:axPos val="t"/>
        <c:numFmt formatCode="General" sourceLinked="1"/>
        <c:majorTickMark val="out"/>
        <c:minorTickMark val="none"/>
        <c:tickLblPos val="nextTo"/>
        <c:crossAx val="-2131929048"/>
        <c:crosses val="max"/>
        <c:crossBetween val="midCat"/>
      </c:valAx>
      <c:valAx>
        <c:axId val="-2131929048"/>
        <c:scaling>
          <c:orientation val="minMax"/>
        </c:scaling>
        <c:delete val="1"/>
        <c:axPos val="r"/>
        <c:numFmt formatCode="0.0%" sourceLinked="1"/>
        <c:majorTickMark val="out"/>
        <c:minorTickMark val="none"/>
        <c:tickLblPos val="nextTo"/>
        <c:crossAx val="-2131932040"/>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Measures'!$A$31:$B$31</c:f>
          <c:strCache>
            <c:ptCount val="2"/>
            <c:pt idx="0">
              <c:v>% of all AIS patients discharged to home/self-care (ie, routine discharge)</c:v>
            </c:pt>
          </c:strCache>
        </c:strRef>
      </c:tx>
      <c:overlay val="0"/>
      <c:spPr>
        <a:noFill/>
        <a:ln w="25400">
          <a:noFill/>
        </a:ln>
      </c:spPr>
      <c:txPr>
        <a:bodyPr/>
        <a:lstStyle/>
        <a:p>
          <a:pPr>
            <a:defRPr sz="900" b="1" i="0" u="none" strike="noStrike" baseline="0">
              <a:solidFill>
                <a:srgbClr val="000000"/>
              </a:solidFill>
              <a:latin typeface="Arial"/>
              <a:ea typeface="Calibri"/>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Measures'!$A$31:$B$31</c:f>
              <c:strCache>
                <c:ptCount val="2"/>
                <c:pt idx="0">
                  <c:v>% of all AIS patients discharged to home/self-care (ie, routine discharge)</c:v>
                </c:pt>
              </c:strCache>
            </c:strRef>
          </c:tx>
          <c:spPr>
            <a:ln w="22225"/>
          </c:spPr>
          <c:marker>
            <c:spPr>
              <a:noFill/>
              <a:ln w="15875"/>
            </c:spPr>
          </c:marker>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Measures'!$G$31:$I$31,'Stroke Quality Measures'!$K$31:$M$31,'Stroke Quality Measures'!$O$31:$Q$31,'Stroke Quality Measures'!$S$31:$U$31)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80D-0740-881D-BA604434A806}"/>
            </c:ext>
          </c:extLst>
        </c:ser>
        <c:dLbls>
          <c:showLegendKey val="0"/>
          <c:showVal val="0"/>
          <c:showCatName val="0"/>
          <c:showSerName val="0"/>
          <c:showPercent val="0"/>
          <c:showBubbleSize val="0"/>
        </c:dLbls>
        <c:marker val="1"/>
        <c:smooth val="0"/>
        <c:axId val="-2131889784"/>
        <c:axId val="-2131886424"/>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Measures'!$W$31</c:f>
              <c:numCache>
                <c:formatCode>0.0%</c:formatCode>
                <c:ptCount val="1"/>
                <c:pt idx="0">
                  <c:v>0</c:v>
                </c:pt>
              </c:numCache>
            </c:numRef>
          </c:yVal>
          <c:smooth val="0"/>
          <c:extLst>
            <c:ext xmlns:c16="http://schemas.microsoft.com/office/drawing/2014/chart" uri="{C3380CC4-5D6E-409C-BE32-E72D297353CC}">
              <c16:uniqueId val="{00000001-B80D-0740-881D-BA604434A806}"/>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Lit>
              <c:formatCode>General</c:formatCode>
              <c:ptCount val="1"/>
              <c:pt idx="0">
                <c:v>0.35</c:v>
              </c:pt>
            </c:numLit>
          </c:yVal>
          <c:smooth val="0"/>
          <c:extLst>
            <c:ext xmlns:c16="http://schemas.microsoft.com/office/drawing/2014/chart" uri="{C3380CC4-5D6E-409C-BE32-E72D297353CC}">
              <c16:uniqueId val="{00000002-B80D-0740-881D-BA604434A806}"/>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Measures'!$F$31</c:f>
              <c:numCache>
                <c:formatCode>0.0%</c:formatCode>
                <c:ptCount val="1"/>
              </c:numCache>
            </c:numRef>
          </c:yVal>
          <c:smooth val="0"/>
          <c:extLst>
            <c:ext xmlns:c16="http://schemas.microsoft.com/office/drawing/2014/chart" uri="{C3380CC4-5D6E-409C-BE32-E72D297353CC}">
              <c16:uniqueId val="{00000003-B80D-0740-881D-BA604434A806}"/>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Measures'!$E$31</c:f>
              <c:numCache>
                <c:formatCode>0.0%</c:formatCode>
                <c:ptCount val="1"/>
                <c:pt idx="0">
                  <c:v>0</c:v>
                </c:pt>
              </c:numCache>
            </c:numRef>
          </c:yVal>
          <c:smooth val="0"/>
          <c:extLst>
            <c:ext xmlns:c16="http://schemas.microsoft.com/office/drawing/2014/chart" uri="{C3380CC4-5D6E-409C-BE32-E72D297353CC}">
              <c16:uniqueId val="{00000004-B80D-0740-881D-BA604434A806}"/>
            </c:ext>
          </c:extLst>
        </c:ser>
        <c:dLbls>
          <c:showLegendKey val="0"/>
          <c:showVal val="0"/>
          <c:showCatName val="0"/>
          <c:showSerName val="0"/>
          <c:showPercent val="0"/>
          <c:showBubbleSize val="0"/>
        </c:dLbls>
        <c:axId val="-2131882872"/>
        <c:axId val="-2131879880"/>
      </c:scatterChart>
      <c:catAx>
        <c:axId val="-2131889784"/>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1886424"/>
        <c:crosses val="autoZero"/>
        <c:auto val="1"/>
        <c:lblAlgn val="ctr"/>
        <c:lblOffset val="100"/>
        <c:noMultiLvlLbl val="0"/>
      </c:catAx>
      <c:valAx>
        <c:axId val="-2131886424"/>
        <c:scaling>
          <c:orientation val="minMax"/>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1889784"/>
        <c:crosses val="autoZero"/>
        <c:crossBetween val="between"/>
      </c:valAx>
      <c:valAx>
        <c:axId val="-2131882872"/>
        <c:scaling>
          <c:orientation val="minMax"/>
        </c:scaling>
        <c:delete val="1"/>
        <c:axPos val="t"/>
        <c:numFmt formatCode="General" sourceLinked="1"/>
        <c:majorTickMark val="out"/>
        <c:minorTickMark val="none"/>
        <c:tickLblPos val="nextTo"/>
        <c:crossAx val="-2131879880"/>
        <c:crosses val="max"/>
        <c:crossBetween val="midCat"/>
      </c:valAx>
      <c:valAx>
        <c:axId val="-2131879880"/>
        <c:scaling>
          <c:orientation val="minMax"/>
        </c:scaling>
        <c:delete val="1"/>
        <c:axPos val="r"/>
        <c:numFmt formatCode="0.0%" sourceLinked="1"/>
        <c:majorTickMark val="out"/>
        <c:minorTickMark val="none"/>
        <c:tickLblPos val="nextTo"/>
        <c:crossAx val="-213188287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Measures'!$A$32:$B$32</c:f>
          <c:strCache>
            <c:ptCount val="2"/>
            <c:pt idx="0">
              <c:v>All-cause AIS 30-day readmission</c:v>
            </c:pt>
          </c:strCache>
        </c:strRef>
      </c:tx>
      <c:overlay val="0"/>
      <c:txPr>
        <a:bodyPr/>
        <a:lstStyle/>
        <a:p>
          <a:pPr>
            <a:defRPr sz="900">
              <a:latin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Measures'!$A$32:$B$32</c:f>
              <c:strCache>
                <c:ptCount val="2"/>
                <c:pt idx="0">
                  <c:v>All-cause AIS 30-day readmission</c:v>
                </c:pt>
              </c:strCache>
            </c:strRef>
          </c:tx>
          <c:spPr>
            <a:ln w="22225"/>
          </c:spPr>
          <c:marker>
            <c:spPr>
              <a:noFill/>
              <a:ln w="15875"/>
            </c:spPr>
          </c:marker>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Measures'!$G$32:$I$32,'Stroke Quality Measures'!$K$32:$M$32,'Stroke Quality Measures'!$O$32:$Q$32,'Stroke Quality Measures'!$S$32:$U$32)</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529-034A-A1FB-7F6C40A1BCBE}"/>
            </c:ext>
          </c:extLst>
        </c:ser>
        <c:dLbls>
          <c:showLegendKey val="0"/>
          <c:showVal val="0"/>
          <c:showCatName val="0"/>
          <c:showSerName val="0"/>
          <c:showPercent val="0"/>
          <c:showBubbleSize val="0"/>
        </c:dLbls>
        <c:marker val="1"/>
        <c:smooth val="0"/>
        <c:axId val="-2121679192"/>
        <c:axId val="-2121675832"/>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Measures'!$W$32</c:f>
              <c:numCache>
                <c:formatCode>0.0%</c:formatCode>
                <c:ptCount val="1"/>
                <c:pt idx="0">
                  <c:v>0</c:v>
                </c:pt>
              </c:numCache>
            </c:numRef>
          </c:yVal>
          <c:smooth val="0"/>
          <c:extLst>
            <c:ext xmlns:c16="http://schemas.microsoft.com/office/drawing/2014/chart" uri="{C3380CC4-5D6E-409C-BE32-E72D297353CC}">
              <c16:uniqueId val="{00000001-9529-034A-A1FB-7F6C40A1BCBE}"/>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Lit>
              <c:formatCode>General</c:formatCode>
              <c:ptCount val="1"/>
              <c:pt idx="0">
                <c:v>0.125</c:v>
              </c:pt>
            </c:numLit>
          </c:yVal>
          <c:smooth val="0"/>
          <c:extLst>
            <c:ext xmlns:c16="http://schemas.microsoft.com/office/drawing/2014/chart" uri="{C3380CC4-5D6E-409C-BE32-E72D297353CC}">
              <c16:uniqueId val="{00000002-9529-034A-A1FB-7F6C40A1BCBE}"/>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Measures'!$F$32</c:f>
              <c:numCache>
                <c:formatCode>0.0%</c:formatCode>
                <c:ptCount val="1"/>
              </c:numCache>
            </c:numRef>
          </c:yVal>
          <c:smooth val="0"/>
          <c:extLst>
            <c:ext xmlns:c16="http://schemas.microsoft.com/office/drawing/2014/chart" uri="{C3380CC4-5D6E-409C-BE32-E72D297353CC}">
              <c16:uniqueId val="{00000003-9529-034A-A1FB-7F6C40A1BCBE}"/>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Measures'!$E$32</c:f>
              <c:numCache>
                <c:formatCode>0.0%</c:formatCode>
                <c:ptCount val="1"/>
                <c:pt idx="0">
                  <c:v>0</c:v>
                </c:pt>
              </c:numCache>
            </c:numRef>
          </c:yVal>
          <c:smooth val="0"/>
          <c:extLst>
            <c:ext xmlns:c16="http://schemas.microsoft.com/office/drawing/2014/chart" uri="{C3380CC4-5D6E-409C-BE32-E72D297353CC}">
              <c16:uniqueId val="{00000004-9529-034A-A1FB-7F6C40A1BCBE}"/>
            </c:ext>
          </c:extLst>
        </c:ser>
        <c:dLbls>
          <c:showLegendKey val="0"/>
          <c:showVal val="0"/>
          <c:showCatName val="0"/>
          <c:showSerName val="0"/>
          <c:showPercent val="0"/>
          <c:showBubbleSize val="0"/>
        </c:dLbls>
        <c:axId val="-2121672280"/>
        <c:axId val="-2121669288"/>
      </c:scatterChart>
      <c:catAx>
        <c:axId val="-2121679192"/>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21675832"/>
        <c:crosses val="autoZero"/>
        <c:auto val="1"/>
        <c:lblAlgn val="ctr"/>
        <c:lblOffset val="100"/>
        <c:noMultiLvlLbl val="0"/>
      </c:catAx>
      <c:valAx>
        <c:axId val="-2121675832"/>
        <c:scaling>
          <c:orientation val="minMax"/>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21679192"/>
        <c:crosses val="autoZero"/>
        <c:crossBetween val="between"/>
      </c:valAx>
      <c:valAx>
        <c:axId val="-2121672280"/>
        <c:scaling>
          <c:orientation val="minMax"/>
        </c:scaling>
        <c:delete val="1"/>
        <c:axPos val="t"/>
        <c:numFmt formatCode="General" sourceLinked="1"/>
        <c:majorTickMark val="out"/>
        <c:minorTickMark val="none"/>
        <c:tickLblPos val="nextTo"/>
        <c:crossAx val="-2121669288"/>
        <c:crosses val="max"/>
        <c:crossBetween val="midCat"/>
      </c:valAx>
      <c:valAx>
        <c:axId val="-2121669288"/>
        <c:scaling>
          <c:orientation val="minMax"/>
        </c:scaling>
        <c:delete val="1"/>
        <c:axPos val="r"/>
        <c:numFmt formatCode="0.0%" sourceLinked="1"/>
        <c:majorTickMark val="out"/>
        <c:minorTickMark val="none"/>
        <c:tickLblPos val="nextTo"/>
        <c:crossAx val="-2121672280"/>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Measures'!$A$33:$B$33</c:f>
          <c:strCache>
            <c:ptCount val="2"/>
            <c:pt idx="0">
              <c:v>Average LOS for AIS patients (days)</c:v>
            </c:pt>
          </c:strCache>
        </c:strRef>
      </c:tx>
      <c:overlay val="0"/>
      <c:spPr>
        <a:noFill/>
        <a:ln w="25400">
          <a:noFill/>
        </a:ln>
      </c:spPr>
      <c:txPr>
        <a:bodyPr/>
        <a:lstStyle/>
        <a:p>
          <a:pPr>
            <a:defRPr sz="900" b="1" i="0" u="none" strike="noStrike" baseline="0">
              <a:solidFill>
                <a:srgbClr val="000000"/>
              </a:solidFill>
              <a:latin typeface="Arial"/>
              <a:ea typeface="Calibri"/>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Measures'!$A$33:$B$33</c:f>
              <c:strCache>
                <c:ptCount val="2"/>
                <c:pt idx="0">
                  <c:v>Average LOS for AIS patients (days)</c:v>
                </c:pt>
              </c:strCache>
            </c:strRef>
          </c:tx>
          <c:spPr>
            <a:ln w="22225"/>
          </c:spPr>
          <c:marker>
            <c:spPr>
              <a:noFill/>
              <a:ln w="15875"/>
            </c:spPr>
          </c:marker>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Measures'!$G$33:$I$33,'Stroke Quality Measures'!$K$33:$M$33,'Stroke Quality Measures'!$O$33:$Q$33,'Stroke Quality Measures'!$S$33:$U$33)</c:f>
              <c:numCache>
                <c:formatCode>0</c:formatCode>
                <c:ptCount val="12"/>
              </c:numCache>
            </c:numRef>
          </c:val>
          <c:smooth val="0"/>
          <c:extLst>
            <c:ext xmlns:c16="http://schemas.microsoft.com/office/drawing/2014/chart" uri="{C3380CC4-5D6E-409C-BE32-E72D297353CC}">
              <c16:uniqueId val="{00000000-3531-7C44-9676-95A73E9033C9}"/>
            </c:ext>
          </c:extLst>
        </c:ser>
        <c:dLbls>
          <c:showLegendKey val="0"/>
          <c:showVal val="0"/>
          <c:showCatName val="0"/>
          <c:showSerName val="0"/>
          <c:showPercent val="0"/>
          <c:showBubbleSize val="0"/>
        </c:dLbls>
        <c:marker val="1"/>
        <c:smooth val="0"/>
        <c:axId val="-2121614584"/>
        <c:axId val="-2121611224"/>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Measures'!$W$33</c:f>
              <c:numCache>
                <c:formatCode>0.0</c:formatCode>
                <c:ptCount val="1"/>
                <c:pt idx="0">
                  <c:v>0</c:v>
                </c:pt>
              </c:numCache>
            </c:numRef>
          </c:yVal>
          <c:smooth val="0"/>
          <c:extLst>
            <c:ext xmlns:c16="http://schemas.microsoft.com/office/drawing/2014/chart" uri="{C3380CC4-5D6E-409C-BE32-E72D297353CC}">
              <c16:uniqueId val="{00000001-3531-7C44-9676-95A73E9033C9}"/>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xVal>
            <c:numLit>
              <c:formatCode>General</c:formatCode>
              <c:ptCount val="1"/>
              <c:pt idx="0">
                <c:v>1</c:v>
              </c:pt>
            </c:numLit>
          </c:xVal>
          <c:yVal>
            <c:numLit>
              <c:formatCode>General</c:formatCode>
              <c:ptCount val="1"/>
              <c:pt idx="0">
                <c:v>5.3</c:v>
              </c:pt>
            </c:numLit>
          </c:yVal>
          <c:smooth val="0"/>
          <c:extLst>
            <c:ext xmlns:c16="http://schemas.microsoft.com/office/drawing/2014/chart" uri="{C3380CC4-5D6E-409C-BE32-E72D297353CC}">
              <c16:uniqueId val="{00000002-3531-7C44-9676-95A73E9033C9}"/>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Measures'!$F$33</c:f>
              <c:numCache>
                <c:formatCode>0</c:formatCode>
                <c:ptCount val="1"/>
              </c:numCache>
            </c:numRef>
          </c:yVal>
          <c:smooth val="0"/>
          <c:extLst>
            <c:ext xmlns:c16="http://schemas.microsoft.com/office/drawing/2014/chart" uri="{C3380CC4-5D6E-409C-BE32-E72D297353CC}">
              <c16:uniqueId val="{00000003-3531-7C44-9676-95A73E9033C9}"/>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fixedVal"/>
            <c:noEndCap val="1"/>
            <c:val val="1"/>
            <c:spPr>
              <a:ln w="12700">
                <a:solidFill>
                  <a:srgbClr val="000000"/>
                </a:solidFill>
                <a:prstDash val="solid"/>
              </a:ln>
            </c:spPr>
          </c:errBars>
          <c:xVal>
            <c:numLit>
              <c:formatCode>General</c:formatCode>
              <c:ptCount val="1"/>
              <c:pt idx="0">
                <c:v>1</c:v>
              </c:pt>
            </c:numLit>
          </c:xVal>
          <c:yVal>
            <c:numRef>
              <c:f>'Stroke Quality Measures'!$E$33</c:f>
              <c:numCache>
                <c:formatCode>0</c:formatCode>
                <c:ptCount val="1"/>
              </c:numCache>
            </c:numRef>
          </c:yVal>
          <c:smooth val="0"/>
          <c:extLst>
            <c:ext xmlns:c16="http://schemas.microsoft.com/office/drawing/2014/chart" uri="{C3380CC4-5D6E-409C-BE32-E72D297353CC}">
              <c16:uniqueId val="{00000004-3531-7C44-9676-95A73E9033C9}"/>
            </c:ext>
          </c:extLst>
        </c:ser>
        <c:dLbls>
          <c:showLegendKey val="0"/>
          <c:showVal val="0"/>
          <c:showCatName val="0"/>
          <c:showSerName val="0"/>
          <c:showPercent val="0"/>
          <c:showBubbleSize val="0"/>
        </c:dLbls>
        <c:axId val="-2121607752"/>
        <c:axId val="-2121604760"/>
      </c:scatterChart>
      <c:catAx>
        <c:axId val="-2121614584"/>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21611224"/>
        <c:crosses val="autoZero"/>
        <c:auto val="1"/>
        <c:lblAlgn val="ctr"/>
        <c:lblOffset val="100"/>
        <c:noMultiLvlLbl val="0"/>
      </c:catAx>
      <c:valAx>
        <c:axId val="-2121611224"/>
        <c:scaling>
          <c:orientation val="minMax"/>
          <c:min val="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21614584"/>
        <c:crosses val="autoZero"/>
        <c:crossBetween val="between"/>
      </c:valAx>
      <c:valAx>
        <c:axId val="-2121607752"/>
        <c:scaling>
          <c:orientation val="minMax"/>
        </c:scaling>
        <c:delete val="1"/>
        <c:axPos val="t"/>
        <c:numFmt formatCode="General" sourceLinked="1"/>
        <c:majorTickMark val="out"/>
        <c:minorTickMark val="none"/>
        <c:tickLblPos val="nextTo"/>
        <c:crossAx val="-2121604760"/>
        <c:crosses val="max"/>
        <c:crossBetween val="midCat"/>
      </c:valAx>
      <c:valAx>
        <c:axId val="-2121604760"/>
        <c:scaling>
          <c:orientation val="minMax"/>
        </c:scaling>
        <c:delete val="1"/>
        <c:axPos val="r"/>
        <c:numFmt formatCode="0.0" sourceLinked="1"/>
        <c:majorTickMark val="out"/>
        <c:minorTickMark val="none"/>
        <c:tickLblPos val="nextTo"/>
        <c:crossAx val="-212160775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Measures'!$A$36:$B$36</c:f>
          <c:strCache>
            <c:ptCount val="2"/>
            <c:pt idx="0">
              <c:v>Other: _____________________________________</c:v>
            </c:pt>
          </c:strCache>
        </c:strRef>
      </c:tx>
      <c:overlay val="0"/>
      <c:spPr>
        <a:noFill/>
        <a:ln w="25400">
          <a:noFill/>
        </a:ln>
      </c:spPr>
      <c:txPr>
        <a:bodyPr/>
        <a:lstStyle/>
        <a:p>
          <a:pPr>
            <a:defRPr sz="900" b="1" i="0" u="none" strike="noStrike" baseline="0">
              <a:solidFill>
                <a:srgbClr val="000000"/>
              </a:solidFill>
              <a:latin typeface="Arial"/>
              <a:ea typeface="Calibri"/>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Measures'!$A$36:$B$36</c:f>
              <c:strCache>
                <c:ptCount val="2"/>
                <c:pt idx="0">
                  <c:v>Other: _____________________________________</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Measures'!$G$36:$I$36,'Stroke Quality Measures'!$K$36:$M$36,'Stroke Quality Measures'!$O$36:$Q$36,'Stroke Quality Measures'!$S$36:$U$36)</c:f>
              <c:numCache>
                <c:formatCode>0.0%</c:formatCode>
                <c:ptCount val="12"/>
              </c:numCache>
            </c:numRef>
          </c:val>
          <c:smooth val="0"/>
          <c:extLst>
            <c:ext xmlns:c16="http://schemas.microsoft.com/office/drawing/2014/chart" uri="{C3380CC4-5D6E-409C-BE32-E72D297353CC}">
              <c16:uniqueId val="{00000000-66E2-1E44-AF0F-72D658857EBF}"/>
            </c:ext>
          </c:extLst>
        </c:ser>
        <c:dLbls>
          <c:showLegendKey val="0"/>
          <c:showVal val="0"/>
          <c:showCatName val="0"/>
          <c:showSerName val="0"/>
          <c:showPercent val="0"/>
          <c:showBubbleSize val="0"/>
        </c:dLbls>
        <c:marker val="1"/>
        <c:smooth val="0"/>
        <c:axId val="-2121547368"/>
        <c:axId val="-2121544008"/>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Measures'!$W$36</c:f>
              <c:numCache>
                <c:formatCode>0.0%</c:formatCode>
                <c:ptCount val="1"/>
                <c:pt idx="0">
                  <c:v>0</c:v>
                </c:pt>
              </c:numCache>
            </c:numRef>
          </c:yVal>
          <c:smooth val="0"/>
          <c:extLst>
            <c:ext xmlns:c16="http://schemas.microsoft.com/office/drawing/2014/chart" uri="{C3380CC4-5D6E-409C-BE32-E72D297353CC}">
              <c16:uniqueId val="{00000001-66E2-1E44-AF0F-72D658857EBF}"/>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Lit>
              <c:formatCode>General</c:formatCode>
              <c:ptCount val="1"/>
              <c:pt idx="0">
                <c:v>0</c:v>
              </c:pt>
            </c:numLit>
          </c:yVal>
          <c:smooth val="0"/>
          <c:extLst>
            <c:ext xmlns:c16="http://schemas.microsoft.com/office/drawing/2014/chart" uri="{C3380CC4-5D6E-409C-BE32-E72D297353CC}">
              <c16:uniqueId val="{00000002-66E2-1E44-AF0F-72D658857EBF}"/>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Measures'!$F$36</c:f>
              <c:numCache>
                <c:formatCode>0.0%</c:formatCode>
                <c:ptCount val="1"/>
              </c:numCache>
            </c:numRef>
          </c:yVal>
          <c:smooth val="0"/>
          <c:extLst>
            <c:ext xmlns:c16="http://schemas.microsoft.com/office/drawing/2014/chart" uri="{C3380CC4-5D6E-409C-BE32-E72D297353CC}">
              <c16:uniqueId val="{00000003-66E2-1E44-AF0F-72D658857EBF}"/>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Measures'!$E$36</c:f>
              <c:numCache>
                <c:formatCode>0.0%</c:formatCode>
                <c:ptCount val="1"/>
              </c:numCache>
            </c:numRef>
          </c:yVal>
          <c:smooth val="0"/>
          <c:extLst>
            <c:ext xmlns:c16="http://schemas.microsoft.com/office/drawing/2014/chart" uri="{C3380CC4-5D6E-409C-BE32-E72D297353CC}">
              <c16:uniqueId val="{00000004-66E2-1E44-AF0F-72D658857EBF}"/>
            </c:ext>
          </c:extLst>
        </c:ser>
        <c:dLbls>
          <c:showLegendKey val="0"/>
          <c:showVal val="0"/>
          <c:showCatName val="0"/>
          <c:showSerName val="0"/>
          <c:showPercent val="0"/>
          <c:showBubbleSize val="0"/>
        </c:dLbls>
        <c:axId val="-2121540456"/>
        <c:axId val="-2121537464"/>
      </c:scatterChart>
      <c:catAx>
        <c:axId val="-2121547368"/>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21544008"/>
        <c:crosses val="autoZero"/>
        <c:auto val="1"/>
        <c:lblAlgn val="ctr"/>
        <c:lblOffset val="100"/>
        <c:noMultiLvlLbl val="0"/>
      </c:catAx>
      <c:valAx>
        <c:axId val="-2121544008"/>
        <c:scaling>
          <c:orientation val="minMax"/>
          <c:max val="1"/>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21547368"/>
        <c:crosses val="autoZero"/>
        <c:crossBetween val="between"/>
      </c:valAx>
      <c:valAx>
        <c:axId val="-2121540456"/>
        <c:scaling>
          <c:orientation val="minMax"/>
        </c:scaling>
        <c:delete val="1"/>
        <c:axPos val="t"/>
        <c:numFmt formatCode="General" sourceLinked="1"/>
        <c:majorTickMark val="out"/>
        <c:minorTickMark val="none"/>
        <c:tickLblPos val="nextTo"/>
        <c:crossAx val="-2121537464"/>
        <c:crosses val="max"/>
        <c:crossBetween val="midCat"/>
      </c:valAx>
      <c:valAx>
        <c:axId val="-2121537464"/>
        <c:scaling>
          <c:orientation val="minMax"/>
        </c:scaling>
        <c:delete val="1"/>
        <c:axPos val="r"/>
        <c:numFmt formatCode="0.0%" sourceLinked="1"/>
        <c:majorTickMark val="out"/>
        <c:minorTickMark val="none"/>
        <c:tickLblPos val="nextTo"/>
        <c:crossAx val="-2121540456"/>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Measures'!$A$34:$B$34</c:f>
          <c:strCache>
            <c:ptCount val="2"/>
            <c:pt idx="0">
              <c:v>% of all AIS patients treated with IV Activase with mRS ≤1 at 90 days</c:v>
            </c:pt>
          </c:strCache>
        </c:strRef>
      </c:tx>
      <c:overlay val="0"/>
      <c:spPr>
        <a:noFill/>
        <a:ln w="25400">
          <a:noFill/>
        </a:ln>
      </c:spPr>
      <c:txPr>
        <a:bodyPr/>
        <a:lstStyle/>
        <a:p>
          <a:pPr>
            <a:defRPr sz="900" b="1" i="0" u="none" strike="noStrike" baseline="0">
              <a:solidFill>
                <a:srgbClr val="000000"/>
              </a:solidFill>
              <a:latin typeface="Arial"/>
              <a:ea typeface="Calibri"/>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Measures'!$A$34:$B$34</c:f>
              <c:strCache>
                <c:ptCount val="2"/>
                <c:pt idx="0">
                  <c:v>% of all AIS patients treated with IV Activase with mRS ≤1 at 90 days</c:v>
                </c:pt>
              </c:strCache>
            </c:strRef>
          </c:tx>
          <c:spPr>
            <a:ln w="22225"/>
          </c:spPr>
          <c:marker>
            <c:spPr>
              <a:noFill/>
              <a:ln w="15875"/>
            </c:spPr>
          </c:marker>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Measures'!$G$34:$I$34,'Stroke Quality Measures'!$K$34:$M$34,'Stroke Quality Measures'!$O$34:$Q$34,'Stroke Quality Measures'!$S$34:$U$34)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E3C-E74E-8B89-BDB161ED2CCA}"/>
            </c:ext>
          </c:extLst>
        </c:ser>
        <c:dLbls>
          <c:showLegendKey val="0"/>
          <c:showVal val="0"/>
          <c:showCatName val="0"/>
          <c:showSerName val="0"/>
          <c:showPercent val="0"/>
          <c:showBubbleSize val="0"/>
        </c:dLbls>
        <c:marker val="1"/>
        <c:smooth val="0"/>
        <c:axId val="-2121475224"/>
        <c:axId val="-2121471864"/>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Measures'!$W$34</c:f>
              <c:numCache>
                <c:formatCode>0.0%</c:formatCode>
                <c:ptCount val="1"/>
                <c:pt idx="0">
                  <c:v>0</c:v>
                </c:pt>
              </c:numCache>
            </c:numRef>
          </c:yVal>
          <c:smooth val="0"/>
          <c:extLst>
            <c:ext xmlns:c16="http://schemas.microsoft.com/office/drawing/2014/chart" uri="{C3380CC4-5D6E-409C-BE32-E72D297353CC}">
              <c16:uniqueId val="{00000001-DE3C-E74E-8B89-BDB161ED2CCA}"/>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xVal>
            <c:numLit>
              <c:formatCode>General</c:formatCode>
              <c:ptCount val="1"/>
              <c:pt idx="0">
                <c:v>1</c:v>
              </c:pt>
            </c:numLit>
          </c:xVal>
          <c:yVal>
            <c:numRef>
              <c:f>'Stroke Quality Measures'!$D$34</c:f>
              <c:numCache>
                <c:formatCode>0.0%</c:formatCode>
                <c:ptCount val="1"/>
                <c:pt idx="0">
                  <c:v>0.38700000000000001</c:v>
                </c:pt>
              </c:numCache>
            </c:numRef>
          </c:yVal>
          <c:smooth val="0"/>
          <c:extLst>
            <c:ext xmlns:c16="http://schemas.microsoft.com/office/drawing/2014/chart" uri="{C3380CC4-5D6E-409C-BE32-E72D297353CC}">
              <c16:uniqueId val="{00000002-DE3C-E74E-8B89-BDB161ED2CCA}"/>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Measures'!$F$34</c:f>
              <c:numCache>
                <c:formatCode>0.0</c:formatCode>
                <c:ptCount val="1"/>
              </c:numCache>
            </c:numRef>
          </c:yVal>
          <c:smooth val="0"/>
          <c:extLst>
            <c:ext xmlns:c16="http://schemas.microsoft.com/office/drawing/2014/chart" uri="{C3380CC4-5D6E-409C-BE32-E72D297353CC}">
              <c16:uniqueId val="{00000003-DE3C-E74E-8B89-BDB161ED2CCA}"/>
            </c:ext>
          </c:extLst>
        </c:ser>
        <c:dLbls>
          <c:showLegendKey val="0"/>
          <c:showVal val="0"/>
          <c:showCatName val="0"/>
          <c:showSerName val="0"/>
          <c:showPercent val="0"/>
          <c:showBubbleSize val="0"/>
        </c:dLbls>
        <c:axId val="-2121468312"/>
        <c:axId val="-2121465320"/>
      </c:scatterChart>
      <c:catAx>
        <c:axId val="-2121475224"/>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21471864"/>
        <c:crosses val="autoZero"/>
        <c:auto val="1"/>
        <c:lblAlgn val="ctr"/>
        <c:lblOffset val="100"/>
        <c:noMultiLvlLbl val="0"/>
      </c:catAx>
      <c:valAx>
        <c:axId val="-2121471864"/>
        <c:scaling>
          <c:orientation val="minMax"/>
          <c:max val="1"/>
          <c:min val="0"/>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21475224"/>
        <c:crosses val="autoZero"/>
        <c:crossBetween val="between"/>
      </c:valAx>
      <c:valAx>
        <c:axId val="-2121468312"/>
        <c:scaling>
          <c:orientation val="minMax"/>
        </c:scaling>
        <c:delete val="1"/>
        <c:axPos val="t"/>
        <c:numFmt formatCode="General" sourceLinked="1"/>
        <c:majorTickMark val="out"/>
        <c:minorTickMark val="none"/>
        <c:tickLblPos val="nextTo"/>
        <c:crossAx val="-2121465320"/>
        <c:crosses val="max"/>
        <c:crossBetween val="midCat"/>
      </c:valAx>
      <c:valAx>
        <c:axId val="-2121465320"/>
        <c:scaling>
          <c:orientation val="minMax"/>
        </c:scaling>
        <c:delete val="1"/>
        <c:axPos val="r"/>
        <c:numFmt formatCode="0.0%" sourceLinked="1"/>
        <c:majorTickMark val="out"/>
        <c:minorTickMark val="none"/>
        <c:tickLblPos val="nextTo"/>
        <c:crossAx val="-212146831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Measures'!$A$35:$B$35</c:f>
          <c:strCache>
            <c:ptCount val="2"/>
            <c:pt idx="0">
              <c:v>% of all AIS patients treated with IV Activase with sICH within 36 hours</c:v>
            </c:pt>
          </c:strCache>
        </c:strRef>
      </c:tx>
      <c:overlay val="0"/>
      <c:spPr>
        <a:noFill/>
        <a:ln w="25400">
          <a:noFill/>
        </a:ln>
      </c:spPr>
      <c:txPr>
        <a:bodyPr/>
        <a:lstStyle/>
        <a:p>
          <a:pPr>
            <a:defRPr sz="900" b="1" i="0" u="none" strike="noStrike" baseline="0">
              <a:solidFill>
                <a:srgbClr val="000000"/>
              </a:solidFill>
              <a:latin typeface="Arial"/>
              <a:ea typeface="Calibri"/>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Measures'!$A$35:$B$35</c:f>
              <c:strCache>
                <c:ptCount val="2"/>
                <c:pt idx="0">
                  <c:v>% of all AIS patients treated with IV Activase with sICH within 36 hours</c:v>
                </c:pt>
              </c:strCache>
            </c:strRef>
          </c:tx>
          <c:spPr>
            <a:ln w="22225"/>
          </c:spPr>
          <c:marker>
            <c:spPr>
              <a:noFill/>
              <a:ln w="15875"/>
            </c:spPr>
          </c:marker>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Measures'!$G$35:$I$35,'Stroke Quality Measures'!$K$35:$M$35,'Stroke Quality Measures'!$O$35:$Q$35,'Stroke Quality Measures'!$S$35:$U$35)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4CA-C548-B826-C07B43DE5432}"/>
            </c:ext>
          </c:extLst>
        </c:ser>
        <c:dLbls>
          <c:showLegendKey val="0"/>
          <c:showVal val="0"/>
          <c:showCatName val="0"/>
          <c:showSerName val="0"/>
          <c:showPercent val="0"/>
          <c:showBubbleSize val="0"/>
        </c:dLbls>
        <c:marker val="1"/>
        <c:smooth val="0"/>
        <c:axId val="-2131857352"/>
        <c:axId val="-2131853992"/>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Measures'!$W$35</c:f>
              <c:numCache>
                <c:formatCode>0.0%</c:formatCode>
                <c:ptCount val="1"/>
                <c:pt idx="0">
                  <c:v>0</c:v>
                </c:pt>
              </c:numCache>
            </c:numRef>
          </c:yVal>
          <c:smooth val="0"/>
          <c:extLst>
            <c:ext xmlns:c16="http://schemas.microsoft.com/office/drawing/2014/chart" uri="{C3380CC4-5D6E-409C-BE32-E72D297353CC}">
              <c16:uniqueId val="{00000001-54CA-C548-B826-C07B43DE5432}"/>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xVal>
            <c:numLit>
              <c:formatCode>General</c:formatCode>
              <c:ptCount val="1"/>
              <c:pt idx="0">
                <c:v>1</c:v>
              </c:pt>
            </c:numLit>
          </c:xVal>
          <c:yVal>
            <c:numRef>
              <c:f>'Stroke Quality Measures'!$D$35</c:f>
              <c:numCache>
                <c:formatCode>0.0%</c:formatCode>
                <c:ptCount val="1"/>
                <c:pt idx="0">
                  <c:v>6.4000000000000001E-2</c:v>
                </c:pt>
              </c:numCache>
            </c:numRef>
          </c:yVal>
          <c:smooth val="0"/>
          <c:extLst>
            <c:ext xmlns:c16="http://schemas.microsoft.com/office/drawing/2014/chart" uri="{C3380CC4-5D6E-409C-BE32-E72D297353CC}">
              <c16:uniqueId val="{00000002-54CA-C548-B826-C07B43DE5432}"/>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Measures'!$F$35</c:f>
              <c:numCache>
                <c:formatCode>0.0</c:formatCode>
                <c:ptCount val="1"/>
              </c:numCache>
            </c:numRef>
          </c:yVal>
          <c:smooth val="0"/>
          <c:extLst>
            <c:ext xmlns:c16="http://schemas.microsoft.com/office/drawing/2014/chart" uri="{C3380CC4-5D6E-409C-BE32-E72D297353CC}">
              <c16:uniqueId val="{00000003-54CA-C548-B826-C07B43DE5432}"/>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xVal>
            <c:numLit>
              <c:formatCode>General</c:formatCode>
              <c:ptCount val="1"/>
              <c:pt idx="0">
                <c:v>1</c:v>
              </c:pt>
            </c:numLit>
          </c:xVal>
          <c:yVal>
            <c:numRef>
              <c:f>'Stroke Quality Measures'!$E$35</c:f>
              <c:numCache>
                <c:formatCode>0.0</c:formatCode>
                <c:ptCount val="1"/>
                <c:pt idx="0">
                  <c:v>0</c:v>
                </c:pt>
              </c:numCache>
            </c:numRef>
          </c:yVal>
          <c:smooth val="0"/>
          <c:extLst>
            <c:ext xmlns:c16="http://schemas.microsoft.com/office/drawing/2014/chart" uri="{C3380CC4-5D6E-409C-BE32-E72D297353CC}">
              <c16:uniqueId val="{00000004-54CA-C548-B826-C07B43DE5432}"/>
            </c:ext>
          </c:extLst>
        </c:ser>
        <c:dLbls>
          <c:showLegendKey val="0"/>
          <c:showVal val="0"/>
          <c:showCatName val="0"/>
          <c:showSerName val="0"/>
          <c:showPercent val="0"/>
          <c:showBubbleSize val="0"/>
        </c:dLbls>
        <c:axId val="-2131850440"/>
        <c:axId val="-2131847448"/>
      </c:scatterChart>
      <c:catAx>
        <c:axId val="-2131857352"/>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1853992"/>
        <c:crosses val="autoZero"/>
        <c:auto val="1"/>
        <c:lblAlgn val="ctr"/>
        <c:lblOffset val="100"/>
        <c:noMultiLvlLbl val="0"/>
      </c:catAx>
      <c:valAx>
        <c:axId val="-2131853992"/>
        <c:scaling>
          <c:orientation val="minMax"/>
          <c:max val="1"/>
          <c:min val="0"/>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1857352"/>
        <c:crosses val="autoZero"/>
        <c:crossBetween val="between"/>
      </c:valAx>
      <c:valAx>
        <c:axId val="-2131850440"/>
        <c:scaling>
          <c:orientation val="minMax"/>
        </c:scaling>
        <c:delete val="1"/>
        <c:axPos val="t"/>
        <c:numFmt formatCode="General" sourceLinked="1"/>
        <c:majorTickMark val="out"/>
        <c:minorTickMark val="none"/>
        <c:tickLblPos val="nextTo"/>
        <c:crossAx val="-2131847448"/>
        <c:crosses val="max"/>
        <c:crossBetween val="midCat"/>
      </c:valAx>
      <c:valAx>
        <c:axId val="-2131847448"/>
        <c:scaling>
          <c:orientation val="minMax"/>
        </c:scaling>
        <c:delete val="1"/>
        <c:axPos val="r"/>
        <c:numFmt formatCode="0.0%" sourceLinked="1"/>
        <c:majorTickMark val="out"/>
        <c:minorTickMark val="none"/>
        <c:tickLblPos val="nextTo"/>
        <c:crossAx val="-2131850440"/>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Measures'!$A$39:$B$39</c:f>
          <c:strCache>
            <c:ptCount val="2"/>
            <c:pt idx="0">
              <c:v>STK-1: Venous Thromboembolism (VTE) Prophylaxis </c:v>
            </c:pt>
          </c:strCache>
        </c:strRef>
      </c:tx>
      <c:layout>
        <c:manualLayout>
          <c:xMode val="edge"/>
          <c:yMode val="edge"/>
          <c:x val="0.20185596493834501"/>
          <c:y val="4.98772579898101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Measures'!$A$39:$B$39</c:f>
              <c:strCache>
                <c:ptCount val="2"/>
                <c:pt idx="0">
                  <c:v>STK-1: Venous Thromboembolism (VTE) Prophylaxis </c:v>
                </c:pt>
              </c:strCache>
            </c:strRef>
          </c:tx>
          <c:spPr>
            <a:ln w="22225"/>
          </c:spPr>
          <c:marker>
            <c:spPr>
              <a:noFill/>
              <a:ln w="15875"/>
            </c:spPr>
          </c:marker>
          <c:errBars>
            <c:errDir val="y"/>
            <c:errBarType val="both"/>
            <c:errValType val="stdErr"/>
            <c:noEndCap val="0"/>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Measures'!$G$39:$I$39,'Stroke Quality Measures'!$K$39:$M$39,'Stroke Quality Measures'!$O$39:$Q$39,'Stroke Quality Measures'!$S$39:$U$39)</c:f>
              <c:numCache>
                <c:formatCode>0%</c:formatCode>
                <c:ptCount val="12"/>
              </c:numCache>
            </c:numRef>
          </c:val>
          <c:smooth val="0"/>
          <c:extLst>
            <c:ext xmlns:c16="http://schemas.microsoft.com/office/drawing/2014/chart" uri="{C3380CC4-5D6E-409C-BE32-E72D297353CC}">
              <c16:uniqueId val="{00000000-40EA-DC41-94A0-805547FCC50F}"/>
            </c:ext>
          </c:extLst>
        </c:ser>
        <c:dLbls>
          <c:showLegendKey val="0"/>
          <c:showVal val="0"/>
          <c:showCatName val="0"/>
          <c:showSerName val="0"/>
          <c:showPercent val="0"/>
          <c:showBubbleSize val="0"/>
        </c:dLbls>
        <c:marker val="1"/>
        <c:smooth val="0"/>
        <c:axId val="2146449480"/>
        <c:axId val="2146452840"/>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Measures'!$W$39</c:f>
              <c:numCache>
                <c:formatCode>0.0%</c:formatCode>
                <c:ptCount val="1"/>
              </c:numCache>
            </c:numRef>
          </c:yVal>
          <c:smooth val="0"/>
          <c:extLst>
            <c:ext xmlns:c16="http://schemas.microsoft.com/office/drawing/2014/chart" uri="{C3380CC4-5D6E-409C-BE32-E72D297353CC}">
              <c16:uniqueId val="{00000001-40EA-DC41-94A0-805547FCC50F}"/>
            </c:ext>
          </c:extLst>
        </c:ser>
        <c:ser>
          <c:idx val="3"/>
          <c:order val="2"/>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Measures'!$F$39</c:f>
              <c:numCache>
                <c:formatCode>0.0%</c:formatCode>
                <c:ptCount val="1"/>
              </c:numCache>
            </c:numRef>
          </c:yVal>
          <c:smooth val="0"/>
          <c:extLst>
            <c:ext xmlns:c16="http://schemas.microsoft.com/office/drawing/2014/chart" uri="{C3380CC4-5D6E-409C-BE32-E72D297353CC}">
              <c16:uniqueId val="{00000002-40EA-DC41-94A0-805547FCC50F}"/>
            </c:ext>
          </c:extLst>
        </c:ser>
        <c:ser>
          <c:idx val="4"/>
          <c:order val="3"/>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Measures'!$E$39</c:f>
              <c:numCache>
                <c:formatCode>0.0%</c:formatCode>
                <c:ptCount val="1"/>
              </c:numCache>
            </c:numRef>
          </c:yVal>
          <c:smooth val="0"/>
          <c:extLst>
            <c:ext xmlns:c16="http://schemas.microsoft.com/office/drawing/2014/chart" uri="{C3380CC4-5D6E-409C-BE32-E72D297353CC}">
              <c16:uniqueId val="{00000003-40EA-DC41-94A0-805547FCC50F}"/>
            </c:ext>
          </c:extLst>
        </c:ser>
        <c:dLbls>
          <c:showLegendKey val="0"/>
          <c:showVal val="0"/>
          <c:showCatName val="0"/>
          <c:showSerName val="0"/>
          <c:showPercent val="0"/>
          <c:showBubbleSize val="0"/>
        </c:dLbls>
        <c:axId val="2146456392"/>
        <c:axId val="2146459384"/>
      </c:scatterChart>
      <c:catAx>
        <c:axId val="214644948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46452840"/>
        <c:crosses val="autoZero"/>
        <c:auto val="1"/>
        <c:lblAlgn val="ctr"/>
        <c:lblOffset val="100"/>
        <c:noMultiLvlLbl val="0"/>
      </c:catAx>
      <c:valAx>
        <c:axId val="2146452840"/>
        <c:scaling>
          <c:orientation val="minMax"/>
          <c:max val="1"/>
          <c:min val="0"/>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46449480"/>
        <c:crosses val="autoZero"/>
        <c:crossBetween val="between"/>
      </c:valAx>
      <c:valAx>
        <c:axId val="2146456392"/>
        <c:scaling>
          <c:orientation val="minMax"/>
        </c:scaling>
        <c:delete val="1"/>
        <c:axPos val="t"/>
        <c:numFmt formatCode="General" sourceLinked="1"/>
        <c:majorTickMark val="out"/>
        <c:minorTickMark val="none"/>
        <c:tickLblPos val="nextTo"/>
        <c:crossAx val="2146459384"/>
        <c:crosses val="max"/>
        <c:crossBetween val="midCat"/>
      </c:valAx>
      <c:valAx>
        <c:axId val="2146459384"/>
        <c:scaling>
          <c:orientation val="minMax"/>
        </c:scaling>
        <c:delete val="1"/>
        <c:axPos val="r"/>
        <c:numFmt formatCode="0.0%" sourceLinked="1"/>
        <c:majorTickMark val="out"/>
        <c:minorTickMark val="none"/>
        <c:tickLblPos val="nextTo"/>
        <c:crossAx val="214645639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Measures'!$A$9:$B$9</c:f>
          <c:strCache>
            <c:ptCount val="2"/>
            <c:pt idx="0">
              <c:v>In-hospital AIS mortality (number of patients)</c:v>
            </c:pt>
          </c:strCache>
        </c:strRef>
      </c:tx>
      <c:layout>
        <c:manualLayout>
          <c:xMode val="edge"/>
          <c:yMode val="edge"/>
          <c:x val="0.22620153023324899"/>
          <c:y val="4.65158310907339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Measures'!$A$9:$B$9</c:f>
              <c:strCache>
                <c:ptCount val="2"/>
                <c:pt idx="0">
                  <c:v>In-hospital AIS mortality (number of patients)</c:v>
                </c:pt>
              </c:strCache>
            </c:strRef>
          </c:tx>
          <c:spPr>
            <a:ln w="22225"/>
          </c:spPr>
          <c:marker>
            <c:spPr>
              <a:noFill/>
              <a:ln w="15875"/>
            </c:spPr>
          </c:marker>
          <c:errBars>
            <c:errDir val="y"/>
            <c:errBarType val="both"/>
            <c:errValType val="stdErr"/>
            <c:noEndCap val="0"/>
            <c:spPr>
              <a:ln w="12700">
                <a:solidFill>
                  <a:srgbClr val="000000"/>
                </a:solidFill>
                <a:prstDash val="solid"/>
              </a:ln>
            </c:spPr>
          </c:errBars>
          <c:cat>
            <c:strRef>
              <c:f>('Stroke Quality Measures'!$G$3:$I$3,'Stroke Quality Measures'!$K$3:$M$3,'Stroke Quality Measures'!$O$3:$Q$3,'Stroke Quality Measures'!$S$3:$U$3)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Measures'!$G$9:$I$9,'Stroke Quality Measures'!$K$9:$M$9,'Stroke Quality Measures'!$O$9:$Q$9,'Stroke Quality Measures'!$S$9:$U$9)</c:f>
              <c:numCache>
                <c:formatCode>0</c:formatCode>
                <c:ptCount val="12"/>
              </c:numCache>
            </c:numRef>
          </c:val>
          <c:smooth val="0"/>
          <c:extLst>
            <c:ext xmlns:c16="http://schemas.microsoft.com/office/drawing/2014/chart" uri="{C3380CC4-5D6E-409C-BE32-E72D297353CC}">
              <c16:uniqueId val="{00000000-31CA-474F-AC25-951777028E02}"/>
            </c:ext>
          </c:extLst>
        </c:ser>
        <c:dLbls>
          <c:showLegendKey val="0"/>
          <c:showVal val="0"/>
          <c:showCatName val="0"/>
          <c:showSerName val="0"/>
          <c:showPercent val="0"/>
          <c:showBubbleSize val="0"/>
        </c:dLbls>
        <c:marker val="1"/>
        <c:smooth val="0"/>
        <c:axId val="-2122083448"/>
        <c:axId val="-2122080088"/>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Measures'!$W$9</c:f>
              <c:numCache>
                <c:formatCode>0.0</c:formatCode>
                <c:ptCount val="1"/>
                <c:pt idx="0">
                  <c:v>0</c:v>
                </c:pt>
              </c:numCache>
            </c:numRef>
          </c:yVal>
          <c:smooth val="0"/>
          <c:extLst>
            <c:ext xmlns:c16="http://schemas.microsoft.com/office/drawing/2014/chart" uri="{C3380CC4-5D6E-409C-BE32-E72D297353CC}">
              <c16:uniqueId val="{00000001-31CA-474F-AC25-951777028E02}"/>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Measures'!$D$9</c:f>
              <c:numCache>
                <c:formatCode>0.00%</c:formatCode>
                <c:ptCount val="1"/>
                <c:pt idx="0">
                  <c:v>0</c:v>
                </c:pt>
              </c:numCache>
            </c:numRef>
          </c:yVal>
          <c:smooth val="0"/>
          <c:extLst>
            <c:ext xmlns:c16="http://schemas.microsoft.com/office/drawing/2014/chart" uri="{C3380CC4-5D6E-409C-BE32-E72D297353CC}">
              <c16:uniqueId val="{00000002-31CA-474F-AC25-951777028E02}"/>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Measures'!$F$9</c:f>
              <c:numCache>
                <c:formatCode>0.0</c:formatCode>
                <c:ptCount val="1"/>
              </c:numCache>
            </c:numRef>
          </c:yVal>
          <c:smooth val="0"/>
          <c:extLst>
            <c:ext xmlns:c16="http://schemas.microsoft.com/office/drawing/2014/chart" uri="{C3380CC4-5D6E-409C-BE32-E72D297353CC}">
              <c16:uniqueId val="{00000003-31CA-474F-AC25-951777028E02}"/>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Measures'!$E$9</c:f>
              <c:numCache>
                <c:formatCode>0.0</c:formatCode>
                <c:ptCount val="1"/>
              </c:numCache>
            </c:numRef>
          </c:yVal>
          <c:smooth val="0"/>
          <c:extLst>
            <c:ext xmlns:c16="http://schemas.microsoft.com/office/drawing/2014/chart" uri="{C3380CC4-5D6E-409C-BE32-E72D297353CC}">
              <c16:uniqueId val="{00000004-31CA-474F-AC25-951777028E02}"/>
            </c:ext>
          </c:extLst>
        </c:ser>
        <c:dLbls>
          <c:showLegendKey val="0"/>
          <c:showVal val="0"/>
          <c:showCatName val="0"/>
          <c:showSerName val="0"/>
          <c:showPercent val="0"/>
          <c:showBubbleSize val="0"/>
        </c:dLbls>
        <c:axId val="-2122076616"/>
        <c:axId val="-2122073624"/>
      </c:scatterChart>
      <c:catAx>
        <c:axId val="-2122083448"/>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22080088"/>
        <c:crosses val="autoZero"/>
        <c:auto val="1"/>
        <c:lblAlgn val="ctr"/>
        <c:lblOffset val="100"/>
        <c:noMultiLvlLbl val="0"/>
      </c:catAx>
      <c:valAx>
        <c:axId val="-2122080088"/>
        <c:scaling>
          <c:orientation val="minMax"/>
          <c:max val="10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22083448"/>
        <c:crosses val="autoZero"/>
        <c:crossBetween val="between"/>
      </c:valAx>
      <c:valAx>
        <c:axId val="-2122076616"/>
        <c:scaling>
          <c:orientation val="minMax"/>
        </c:scaling>
        <c:delete val="1"/>
        <c:axPos val="t"/>
        <c:numFmt formatCode="General" sourceLinked="1"/>
        <c:majorTickMark val="out"/>
        <c:minorTickMark val="none"/>
        <c:tickLblPos val="nextTo"/>
        <c:crossAx val="-2122073624"/>
        <c:crosses val="max"/>
        <c:crossBetween val="midCat"/>
      </c:valAx>
      <c:valAx>
        <c:axId val="-2122073624"/>
        <c:scaling>
          <c:orientation val="minMax"/>
        </c:scaling>
        <c:delete val="1"/>
        <c:axPos val="r"/>
        <c:numFmt formatCode="0.0" sourceLinked="1"/>
        <c:majorTickMark val="out"/>
        <c:minorTickMark val="none"/>
        <c:tickLblPos val="nextTo"/>
        <c:crossAx val="-2122076616"/>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1099" l="0.70000000000000195" r="0.70000000000000195" t="0.75000000000001099"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Measures'!$A$40:$B$40</c:f>
          <c:strCache>
            <c:ptCount val="2"/>
            <c:pt idx="0">
              <c:v>STK-2: Discharged on Antithrombotic Therapy </c:v>
            </c:pt>
          </c:strCache>
        </c:strRef>
      </c:tx>
      <c:layout>
        <c:manualLayout>
          <c:xMode val="edge"/>
          <c:yMode val="edge"/>
          <c:x val="0.26071664685782198"/>
          <c:y val="4.98772579898101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Measures'!$A$40:$B$40</c:f>
              <c:strCache>
                <c:ptCount val="2"/>
                <c:pt idx="0">
                  <c:v>STK-2: Discharged on Antithrombotic Therapy </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Measures'!$P$29,'Stroke Quality Measures'!$O$29,'Stroke Quality Measures'!$Q$29,'Stroke Quality Measures'!$S$29:$U$29)</c:f>
              <c:strCache>
                <c:ptCount val="12"/>
                <c:pt idx="0">
                  <c:v>Month 1</c:v>
                </c:pt>
                <c:pt idx="1">
                  <c:v>Month 2</c:v>
                </c:pt>
                <c:pt idx="2">
                  <c:v>Month 3</c:v>
                </c:pt>
                <c:pt idx="3">
                  <c:v>Month 4</c:v>
                </c:pt>
                <c:pt idx="4">
                  <c:v>Month 5</c:v>
                </c:pt>
                <c:pt idx="5">
                  <c:v>Month 6</c:v>
                </c:pt>
                <c:pt idx="6">
                  <c:v>Month 8</c:v>
                </c:pt>
                <c:pt idx="7">
                  <c:v>Month 7</c:v>
                </c:pt>
                <c:pt idx="8">
                  <c:v>Month 9</c:v>
                </c:pt>
                <c:pt idx="9">
                  <c:v>Month 10</c:v>
                </c:pt>
                <c:pt idx="10">
                  <c:v>Month 11</c:v>
                </c:pt>
                <c:pt idx="11">
                  <c:v>Month 12</c:v>
                </c:pt>
              </c:strCache>
            </c:strRef>
          </c:cat>
          <c:val>
            <c:numRef>
              <c:f>('Stroke Quality Measures'!$G$40:$I$40,'Stroke Quality Measures'!$K$40:$M$40,'Stroke Quality Measures'!$O$40:$Q$40,'Stroke Quality Measures'!$S$40:$U$40)</c:f>
              <c:numCache>
                <c:formatCode>0%</c:formatCode>
                <c:ptCount val="12"/>
              </c:numCache>
            </c:numRef>
          </c:val>
          <c:smooth val="0"/>
          <c:extLst>
            <c:ext xmlns:c16="http://schemas.microsoft.com/office/drawing/2014/chart" uri="{C3380CC4-5D6E-409C-BE32-E72D297353CC}">
              <c16:uniqueId val="{00000000-48CE-6546-996E-68A26DAB5260}"/>
            </c:ext>
          </c:extLst>
        </c:ser>
        <c:dLbls>
          <c:showLegendKey val="0"/>
          <c:showVal val="0"/>
          <c:showCatName val="0"/>
          <c:showSerName val="0"/>
          <c:showPercent val="0"/>
          <c:showBubbleSize val="0"/>
        </c:dLbls>
        <c:marker val="1"/>
        <c:smooth val="0"/>
        <c:axId val="-2121422424"/>
        <c:axId val="-2121419064"/>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Measures'!$W$40</c:f>
              <c:numCache>
                <c:formatCode>0.0%</c:formatCode>
                <c:ptCount val="1"/>
              </c:numCache>
            </c:numRef>
          </c:yVal>
          <c:smooth val="0"/>
          <c:extLst>
            <c:ext xmlns:c16="http://schemas.microsoft.com/office/drawing/2014/chart" uri="{C3380CC4-5D6E-409C-BE32-E72D297353CC}">
              <c16:uniqueId val="{00000001-48CE-6546-996E-68A26DAB5260}"/>
            </c:ext>
          </c:extLst>
        </c:ser>
        <c:ser>
          <c:idx val="3"/>
          <c:order val="2"/>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Measures'!$F$40</c:f>
              <c:numCache>
                <c:formatCode>0.0%</c:formatCode>
                <c:ptCount val="1"/>
              </c:numCache>
            </c:numRef>
          </c:yVal>
          <c:smooth val="0"/>
          <c:extLst>
            <c:ext xmlns:c16="http://schemas.microsoft.com/office/drawing/2014/chart" uri="{C3380CC4-5D6E-409C-BE32-E72D297353CC}">
              <c16:uniqueId val="{00000002-48CE-6546-996E-68A26DAB5260}"/>
            </c:ext>
          </c:extLst>
        </c:ser>
        <c:ser>
          <c:idx val="4"/>
          <c:order val="3"/>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Measures'!$E$40</c:f>
              <c:numCache>
                <c:formatCode>0.0%</c:formatCode>
                <c:ptCount val="1"/>
              </c:numCache>
            </c:numRef>
          </c:yVal>
          <c:smooth val="0"/>
          <c:extLst>
            <c:ext xmlns:c16="http://schemas.microsoft.com/office/drawing/2014/chart" uri="{C3380CC4-5D6E-409C-BE32-E72D297353CC}">
              <c16:uniqueId val="{00000003-48CE-6546-996E-68A26DAB5260}"/>
            </c:ext>
          </c:extLst>
        </c:ser>
        <c:dLbls>
          <c:showLegendKey val="0"/>
          <c:showVal val="0"/>
          <c:showCatName val="0"/>
          <c:showSerName val="0"/>
          <c:showPercent val="0"/>
          <c:showBubbleSize val="0"/>
        </c:dLbls>
        <c:axId val="-2121415512"/>
        <c:axId val="-2121412520"/>
      </c:scatterChart>
      <c:catAx>
        <c:axId val="-2121422424"/>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21419064"/>
        <c:crosses val="autoZero"/>
        <c:auto val="1"/>
        <c:lblAlgn val="ctr"/>
        <c:lblOffset val="100"/>
        <c:noMultiLvlLbl val="0"/>
      </c:catAx>
      <c:valAx>
        <c:axId val="-2121419064"/>
        <c:scaling>
          <c:orientation val="minMax"/>
          <c:max val="1"/>
          <c:min val="0"/>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21422424"/>
        <c:crosses val="autoZero"/>
        <c:crossBetween val="between"/>
      </c:valAx>
      <c:valAx>
        <c:axId val="-2121415512"/>
        <c:scaling>
          <c:orientation val="minMax"/>
        </c:scaling>
        <c:delete val="1"/>
        <c:axPos val="t"/>
        <c:numFmt formatCode="General" sourceLinked="1"/>
        <c:majorTickMark val="out"/>
        <c:minorTickMark val="none"/>
        <c:tickLblPos val="nextTo"/>
        <c:crossAx val="-2121412520"/>
        <c:crosses val="max"/>
        <c:crossBetween val="midCat"/>
      </c:valAx>
      <c:valAx>
        <c:axId val="-2121412520"/>
        <c:scaling>
          <c:orientation val="minMax"/>
        </c:scaling>
        <c:delete val="1"/>
        <c:axPos val="r"/>
        <c:numFmt formatCode="0.0%" sourceLinked="1"/>
        <c:majorTickMark val="out"/>
        <c:minorTickMark val="none"/>
        <c:tickLblPos val="nextTo"/>
        <c:crossAx val="-212141551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Measures'!$A$41:$B$41</c:f>
          <c:strCache>
            <c:ptCount val="2"/>
            <c:pt idx="0">
              <c:v>STK-3: Anticoagulation Therapy for Atrial Fibrillation/Flutter </c:v>
            </c:pt>
          </c:strCache>
        </c:strRef>
      </c:tx>
      <c:layout>
        <c:manualLayout>
          <c:xMode val="edge"/>
          <c:yMode val="edge"/>
          <c:x val="0.168659560243649"/>
          <c:y val="5.3799047177926301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Measures'!$A$41:$B$41</c:f>
              <c:strCache>
                <c:ptCount val="2"/>
                <c:pt idx="0">
                  <c:v>STK-3: Anticoagulation Therapy for Atrial Fibrillation/Flutter </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Measures'!$G$41:$I$41,'Stroke Quality Measures'!$K$41:$M$41,'Stroke Quality Measures'!$O$41:$Q$41,'Stroke Quality Measures'!$S$41:$U$41)</c:f>
              <c:numCache>
                <c:formatCode>0%</c:formatCode>
                <c:ptCount val="12"/>
              </c:numCache>
            </c:numRef>
          </c:val>
          <c:smooth val="0"/>
          <c:extLst>
            <c:ext xmlns:c16="http://schemas.microsoft.com/office/drawing/2014/chart" uri="{C3380CC4-5D6E-409C-BE32-E72D297353CC}">
              <c16:uniqueId val="{00000000-85E0-E144-AFD7-CEFA789D85ED}"/>
            </c:ext>
          </c:extLst>
        </c:ser>
        <c:dLbls>
          <c:showLegendKey val="0"/>
          <c:showVal val="0"/>
          <c:showCatName val="0"/>
          <c:showSerName val="0"/>
          <c:showPercent val="0"/>
          <c:showBubbleSize val="0"/>
        </c:dLbls>
        <c:marker val="1"/>
        <c:smooth val="0"/>
        <c:axId val="-2121350296"/>
        <c:axId val="-2121346936"/>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Measures'!$W$41</c:f>
              <c:numCache>
                <c:formatCode>0.0%</c:formatCode>
                <c:ptCount val="1"/>
              </c:numCache>
            </c:numRef>
          </c:yVal>
          <c:smooth val="0"/>
          <c:extLst>
            <c:ext xmlns:c16="http://schemas.microsoft.com/office/drawing/2014/chart" uri="{C3380CC4-5D6E-409C-BE32-E72D297353CC}">
              <c16:uniqueId val="{00000001-85E0-E144-AFD7-CEFA789D85ED}"/>
            </c:ext>
          </c:extLst>
        </c:ser>
        <c:ser>
          <c:idx val="3"/>
          <c:order val="2"/>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Measures'!$F$41</c:f>
              <c:numCache>
                <c:formatCode>0.0%</c:formatCode>
                <c:ptCount val="1"/>
              </c:numCache>
            </c:numRef>
          </c:yVal>
          <c:smooth val="0"/>
          <c:extLst>
            <c:ext xmlns:c16="http://schemas.microsoft.com/office/drawing/2014/chart" uri="{C3380CC4-5D6E-409C-BE32-E72D297353CC}">
              <c16:uniqueId val="{00000002-85E0-E144-AFD7-CEFA789D85ED}"/>
            </c:ext>
          </c:extLst>
        </c:ser>
        <c:ser>
          <c:idx val="4"/>
          <c:order val="3"/>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Measures'!$E$41</c:f>
              <c:numCache>
                <c:formatCode>0.0%</c:formatCode>
                <c:ptCount val="1"/>
              </c:numCache>
            </c:numRef>
          </c:yVal>
          <c:smooth val="0"/>
          <c:extLst>
            <c:ext xmlns:c16="http://schemas.microsoft.com/office/drawing/2014/chart" uri="{C3380CC4-5D6E-409C-BE32-E72D297353CC}">
              <c16:uniqueId val="{00000003-85E0-E144-AFD7-CEFA789D85ED}"/>
            </c:ext>
          </c:extLst>
        </c:ser>
        <c:dLbls>
          <c:showLegendKey val="0"/>
          <c:showVal val="0"/>
          <c:showCatName val="0"/>
          <c:showSerName val="0"/>
          <c:showPercent val="0"/>
          <c:showBubbleSize val="0"/>
        </c:dLbls>
        <c:axId val="-2121343384"/>
        <c:axId val="-2121340392"/>
      </c:scatterChart>
      <c:catAx>
        <c:axId val="-2121350296"/>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21346936"/>
        <c:crosses val="autoZero"/>
        <c:auto val="1"/>
        <c:lblAlgn val="ctr"/>
        <c:lblOffset val="100"/>
        <c:noMultiLvlLbl val="0"/>
      </c:catAx>
      <c:valAx>
        <c:axId val="-2121346936"/>
        <c:scaling>
          <c:orientation val="minMax"/>
          <c:max val="1"/>
          <c:min val="0"/>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21350296"/>
        <c:crosses val="autoZero"/>
        <c:crossBetween val="between"/>
      </c:valAx>
      <c:valAx>
        <c:axId val="-2121343384"/>
        <c:scaling>
          <c:orientation val="minMax"/>
        </c:scaling>
        <c:delete val="1"/>
        <c:axPos val="t"/>
        <c:numFmt formatCode="General" sourceLinked="1"/>
        <c:majorTickMark val="out"/>
        <c:minorTickMark val="none"/>
        <c:tickLblPos val="nextTo"/>
        <c:crossAx val="-2121340392"/>
        <c:crosses val="max"/>
        <c:crossBetween val="midCat"/>
      </c:valAx>
      <c:valAx>
        <c:axId val="-2121340392"/>
        <c:scaling>
          <c:orientation val="minMax"/>
        </c:scaling>
        <c:delete val="1"/>
        <c:axPos val="r"/>
        <c:numFmt formatCode="0.0%" sourceLinked="1"/>
        <c:majorTickMark val="out"/>
        <c:minorTickMark val="none"/>
        <c:tickLblPos val="nextTo"/>
        <c:crossAx val="-2121343384"/>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Measures'!$A$42:$B$42</c:f>
          <c:strCache>
            <c:ptCount val="2"/>
            <c:pt idx="0">
              <c:v>STK-4: Thrombolytic Therapy </c:v>
            </c:pt>
          </c:strCache>
        </c:strRef>
      </c:tx>
      <c:layout>
        <c:manualLayout>
          <c:xMode val="edge"/>
          <c:yMode val="edge"/>
          <c:x val="0.355512739563215"/>
          <c:y val="5.0157480314960597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Measures'!$A$42:$B$42</c:f>
              <c:strCache>
                <c:ptCount val="2"/>
                <c:pt idx="0">
                  <c:v>STK-4: Thrombolytic Therapy </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Measures'!$G$42:$I$42,'Stroke Quality Measures'!$K$42:$M$42,'Stroke Quality Measures'!$O$42:$Q$42,'Stroke Quality Measures'!$S$42:$U$42)</c:f>
              <c:numCache>
                <c:formatCode>0%</c:formatCode>
                <c:ptCount val="12"/>
              </c:numCache>
            </c:numRef>
          </c:val>
          <c:smooth val="0"/>
          <c:extLst>
            <c:ext xmlns:c16="http://schemas.microsoft.com/office/drawing/2014/chart" uri="{C3380CC4-5D6E-409C-BE32-E72D297353CC}">
              <c16:uniqueId val="{00000000-2176-1745-ADF0-753A364D54E8}"/>
            </c:ext>
          </c:extLst>
        </c:ser>
        <c:dLbls>
          <c:showLegendKey val="0"/>
          <c:showVal val="0"/>
          <c:showCatName val="0"/>
          <c:showSerName val="0"/>
          <c:showPercent val="0"/>
          <c:showBubbleSize val="0"/>
        </c:dLbls>
        <c:marker val="1"/>
        <c:smooth val="0"/>
        <c:axId val="2146502312"/>
        <c:axId val="2146505672"/>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Measures'!$W$42</c:f>
              <c:numCache>
                <c:formatCode>0.0%</c:formatCode>
                <c:ptCount val="1"/>
              </c:numCache>
            </c:numRef>
          </c:yVal>
          <c:smooth val="0"/>
          <c:extLst>
            <c:ext xmlns:c16="http://schemas.microsoft.com/office/drawing/2014/chart" uri="{C3380CC4-5D6E-409C-BE32-E72D297353CC}">
              <c16:uniqueId val="{00000001-2176-1745-ADF0-753A364D54E8}"/>
            </c:ext>
          </c:extLst>
        </c:ser>
        <c:ser>
          <c:idx val="3"/>
          <c:order val="2"/>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Measures'!$F$42</c:f>
              <c:numCache>
                <c:formatCode>0.0%</c:formatCode>
                <c:ptCount val="1"/>
              </c:numCache>
            </c:numRef>
          </c:yVal>
          <c:smooth val="0"/>
          <c:extLst>
            <c:ext xmlns:c16="http://schemas.microsoft.com/office/drawing/2014/chart" uri="{C3380CC4-5D6E-409C-BE32-E72D297353CC}">
              <c16:uniqueId val="{00000002-2176-1745-ADF0-753A364D54E8}"/>
            </c:ext>
          </c:extLst>
        </c:ser>
        <c:ser>
          <c:idx val="4"/>
          <c:order val="3"/>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Measures'!$E$42</c:f>
              <c:numCache>
                <c:formatCode>0.0%</c:formatCode>
                <c:ptCount val="1"/>
              </c:numCache>
            </c:numRef>
          </c:yVal>
          <c:smooth val="0"/>
          <c:extLst>
            <c:ext xmlns:c16="http://schemas.microsoft.com/office/drawing/2014/chart" uri="{C3380CC4-5D6E-409C-BE32-E72D297353CC}">
              <c16:uniqueId val="{00000003-2176-1745-ADF0-753A364D54E8}"/>
            </c:ext>
          </c:extLst>
        </c:ser>
        <c:dLbls>
          <c:showLegendKey val="0"/>
          <c:showVal val="0"/>
          <c:showCatName val="0"/>
          <c:showSerName val="0"/>
          <c:showPercent val="0"/>
          <c:showBubbleSize val="0"/>
        </c:dLbls>
        <c:axId val="2146509224"/>
        <c:axId val="2146512216"/>
      </c:scatterChart>
      <c:catAx>
        <c:axId val="2146502312"/>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46505672"/>
        <c:crosses val="autoZero"/>
        <c:auto val="1"/>
        <c:lblAlgn val="ctr"/>
        <c:lblOffset val="100"/>
        <c:noMultiLvlLbl val="0"/>
      </c:catAx>
      <c:valAx>
        <c:axId val="2146505672"/>
        <c:scaling>
          <c:orientation val="minMax"/>
          <c:max val="1"/>
          <c:min val="0"/>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46502312"/>
        <c:crosses val="autoZero"/>
        <c:crossBetween val="between"/>
      </c:valAx>
      <c:valAx>
        <c:axId val="2146509224"/>
        <c:scaling>
          <c:orientation val="minMax"/>
        </c:scaling>
        <c:delete val="1"/>
        <c:axPos val="t"/>
        <c:numFmt formatCode="General" sourceLinked="1"/>
        <c:majorTickMark val="out"/>
        <c:minorTickMark val="none"/>
        <c:tickLblPos val="nextTo"/>
        <c:crossAx val="2146512216"/>
        <c:crosses val="max"/>
        <c:crossBetween val="midCat"/>
      </c:valAx>
      <c:valAx>
        <c:axId val="2146512216"/>
        <c:scaling>
          <c:orientation val="minMax"/>
        </c:scaling>
        <c:delete val="1"/>
        <c:axPos val="r"/>
        <c:numFmt formatCode="0.0%" sourceLinked="1"/>
        <c:majorTickMark val="out"/>
        <c:minorTickMark val="none"/>
        <c:tickLblPos val="nextTo"/>
        <c:crossAx val="2146509224"/>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Measures'!$A$43:$B$43</c:f>
          <c:strCache>
            <c:ptCount val="2"/>
            <c:pt idx="0">
              <c:v>STK-5: Antithrombotic Therapy by End of Hospital Day 2 </c:v>
            </c:pt>
          </c:strCache>
        </c:strRef>
      </c:tx>
      <c:layout>
        <c:manualLayout>
          <c:xMode val="edge"/>
          <c:yMode val="edge"/>
          <c:x val="0.193791412865845"/>
          <c:y val="5.7720505525044701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Measures'!$A$43:$B$43</c:f>
              <c:strCache>
                <c:ptCount val="2"/>
                <c:pt idx="0">
                  <c:v>STK-5: Antithrombotic Therapy by End of Hospital Day 2 </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Measures'!$G$43:$I$43,'Stroke Quality Measures'!$K$43:$M$43,'Stroke Quality Measures'!$O$43:$Q$43,'Stroke Quality Measures'!$S$43:$U$43)</c:f>
              <c:numCache>
                <c:formatCode>0%</c:formatCode>
                <c:ptCount val="12"/>
              </c:numCache>
            </c:numRef>
          </c:val>
          <c:smooth val="0"/>
          <c:extLst>
            <c:ext xmlns:c16="http://schemas.microsoft.com/office/drawing/2014/chart" uri="{C3380CC4-5D6E-409C-BE32-E72D297353CC}">
              <c16:uniqueId val="{00000000-5A41-2B45-99D7-D5836F3D0981}"/>
            </c:ext>
          </c:extLst>
        </c:ser>
        <c:dLbls>
          <c:showLegendKey val="0"/>
          <c:showVal val="0"/>
          <c:showCatName val="0"/>
          <c:showSerName val="0"/>
          <c:showPercent val="0"/>
          <c:showBubbleSize val="0"/>
        </c:dLbls>
        <c:marker val="1"/>
        <c:smooth val="0"/>
        <c:axId val="2146568680"/>
        <c:axId val="2146572040"/>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Measures'!$W$43</c:f>
              <c:numCache>
                <c:formatCode>0.0%</c:formatCode>
                <c:ptCount val="1"/>
              </c:numCache>
            </c:numRef>
          </c:yVal>
          <c:smooth val="0"/>
          <c:extLst>
            <c:ext xmlns:c16="http://schemas.microsoft.com/office/drawing/2014/chart" uri="{C3380CC4-5D6E-409C-BE32-E72D297353CC}">
              <c16:uniqueId val="{00000001-5A41-2B45-99D7-D5836F3D0981}"/>
            </c:ext>
          </c:extLst>
        </c:ser>
        <c:ser>
          <c:idx val="3"/>
          <c:order val="2"/>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Measures'!$F$43</c:f>
              <c:numCache>
                <c:formatCode>0.0%</c:formatCode>
                <c:ptCount val="1"/>
              </c:numCache>
            </c:numRef>
          </c:yVal>
          <c:smooth val="0"/>
          <c:extLst>
            <c:ext xmlns:c16="http://schemas.microsoft.com/office/drawing/2014/chart" uri="{C3380CC4-5D6E-409C-BE32-E72D297353CC}">
              <c16:uniqueId val="{00000002-5A41-2B45-99D7-D5836F3D0981}"/>
            </c:ext>
          </c:extLst>
        </c:ser>
        <c:ser>
          <c:idx val="4"/>
          <c:order val="3"/>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Measures'!$E$43</c:f>
              <c:numCache>
                <c:formatCode>0.0%</c:formatCode>
                <c:ptCount val="1"/>
              </c:numCache>
            </c:numRef>
          </c:yVal>
          <c:smooth val="0"/>
          <c:extLst>
            <c:ext xmlns:c16="http://schemas.microsoft.com/office/drawing/2014/chart" uri="{C3380CC4-5D6E-409C-BE32-E72D297353CC}">
              <c16:uniqueId val="{00000003-5A41-2B45-99D7-D5836F3D0981}"/>
            </c:ext>
          </c:extLst>
        </c:ser>
        <c:dLbls>
          <c:showLegendKey val="0"/>
          <c:showVal val="0"/>
          <c:showCatName val="0"/>
          <c:showSerName val="0"/>
          <c:showPercent val="0"/>
          <c:showBubbleSize val="0"/>
        </c:dLbls>
        <c:axId val="2146575592"/>
        <c:axId val="2146578584"/>
      </c:scatterChart>
      <c:catAx>
        <c:axId val="214656868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46572040"/>
        <c:crosses val="autoZero"/>
        <c:auto val="1"/>
        <c:lblAlgn val="ctr"/>
        <c:lblOffset val="100"/>
        <c:noMultiLvlLbl val="0"/>
      </c:catAx>
      <c:valAx>
        <c:axId val="2146572040"/>
        <c:scaling>
          <c:orientation val="minMax"/>
          <c:max val="1"/>
          <c:min val="0"/>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46568680"/>
        <c:crosses val="autoZero"/>
        <c:crossBetween val="between"/>
      </c:valAx>
      <c:valAx>
        <c:axId val="2146575592"/>
        <c:scaling>
          <c:orientation val="minMax"/>
        </c:scaling>
        <c:delete val="1"/>
        <c:axPos val="t"/>
        <c:numFmt formatCode="General" sourceLinked="1"/>
        <c:majorTickMark val="out"/>
        <c:minorTickMark val="none"/>
        <c:tickLblPos val="nextTo"/>
        <c:crossAx val="2146578584"/>
        <c:crosses val="max"/>
        <c:crossBetween val="midCat"/>
      </c:valAx>
      <c:valAx>
        <c:axId val="2146578584"/>
        <c:scaling>
          <c:orientation val="minMax"/>
        </c:scaling>
        <c:delete val="1"/>
        <c:axPos val="r"/>
        <c:numFmt formatCode="0.0%" sourceLinked="1"/>
        <c:majorTickMark val="out"/>
        <c:minorTickMark val="none"/>
        <c:tickLblPos val="nextTo"/>
        <c:crossAx val="214657559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Measures'!$A$44:$B$44</c:f>
          <c:strCache>
            <c:ptCount val="2"/>
            <c:pt idx="0">
              <c:v>STK-6: Discharged on Statin Medication </c:v>
            </c:pt>
          </c:strCache>
        </c:strRef>
      </c:tx>
      <c:layout>
        <c:manualLayout>
          <c:xMode val="edge"/>
          <c:yMode val="edge"/>
          <c:x val="0.31732042044272801"/>
          <c:y val="5.3518824852775697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Measures'!$A$44:$B$44</c:f>
              <c:strCache>
                <c:ptCount val="2"/>
                <c:pt idx="0">
                  <c:v>STK-6: Discharged on Statin Medication </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Measures'!$G$44:$I$44,'Stroke Quality Measures'!$K$44:$M$44,'Stroke Quality Measures'!$O$44:$Q$44,'Stroke Quality Measures'!$S$44:$U$44)</c:f>
              <c:numCache>
                <c:formatCode>0%</c:formatCode>
                <c:ptCount val="12"/>
              </c:numCache>
            </c:numRef>
          </c:val>
          <c:smooth val="0"/>
          <c:extLst>
            <c:ext xmlns:c16="http://schemas.microsoft.com/office/drawing/2014/chart" uri="{C3380CC4-5D6E-409C-BE32-E72D297353CC}">
              <c16:uniqueId val="{00000000-6A4E-2A45-8ACB-F3D80CD26B34}"/>
            </c:ext>
          </c:extLst>
        </c:ser>
        <c:dLbls>
          <c:showLegendKey val="0"/>
          <c:showVal val="0"/>
          <c:showCatName val="0"/>
          <c:showSerName val="0"/>
          <c:showPercent val="0"/>
          <c:showBubbleSize val="0"/>
        </c:dLbls>
        <c:marker val="1"/>
        <c:smooth val="0"/>
        <c:axId val="2146630840"/>
        <c:axId val="2146634200"/>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Measures'!$W$44</c:f>
              <c:numCache>
                <c:formatCode>0.0%</c:formatCode>
                <c:ptCount val="1"/>
              </c:numCache>
            </c:numRef>
          </c:yVal>
          <c:smooth val="0"/>
          <c:extLst>
            <c:ext xmlns:c16="http://schemas.microsoft.com/office/drawing/2014/chart" uri="{C3380CC4-5D6E-409C-BE32-E72D297353CC}">
              <c16:uniqueId val="{00000001-6A4E-2A45-8ACB-F3D80CD26B34}"/>
            </c:ext>
          </c:extLst>
        </c:ser>
        <c:ser>
          <c:idx val="3"/>
          <c:order val="2"/>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Measures'!$F$44</c:f>
              <c:numCache>
                <c:formatCode>0.0%</c:formatCode>
                <c:ptCount val="1"/>
              </c:numCache>
            </c:numRef>
          </c:yVal>
          <c:smooth val="0"/>
          <c:extLst>
            <c:ext xmlns:c16="http://schemas.microsoft.com/office/drawing/2014/chart" uri="{C3380CC4-5D6E-409C-BE32-E72D297353CC}">
              <c16:uniqueId val="{00000002-6A4E-2A45-8ACB-F3D80CD26B34}"/>
            </c:ext>
          </c:extLst>
        </c:ser>
        <c:ser>
          <c:idx val="4"/>
          <c:order val="3"/>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Measures'!$E$44</c:f>
              <c:numCache>
                <c:formatCode>0.0%</c:formatCode>
                <c:ptCount val="1"/>
              </c:numCache>
            </c:numRef>
          </c:yVal>
          <c:smooth val="0"/>
          <c:extLst>
            <c:ext xmlns:c16="http://schemas.microsoft.com/office/drawing/2014/chart" uri="{C3380CC4-5D6E-409C-BE32-E72D297353CC}">
              <c16:uniqueId val="{00000003-6A4E-2A45-8ACB-F3D80CD26B34}"/>
            </c:ext>
          </c:extLst>
        </c:ser>
        <c:dLbls>
          <c:showLegendKey val="0"/>
          <c:showVal val="0"/>
          <c:showCatName val="0"/>
          <c:showSerName val="0"/>
          <c:showPercent val="0"/>
          <c:showBubbleSize val="0"/>
        </c:dLbls>
        <c:axId val="2146637752"/>
        <c:axId val="2146640744"/>
      </c:scatterChart>
      <c:catAx>
        <c:axId val="214663084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46634200"/>
        <c:crosses val="autoZero"/>
        <c:auto val="1"/>
        <c:lblAlgn val="ctr"/>
        <c:lblOffset val="100"/>
        <c:noMultiLvlLbl val="0"/>
      </c:catAx>
      <c:valAx>
        <c:axId val="2146634200"/>
        <c:scaling>
          <c:orientation val="minMax"/>
          <c:max val="1"/>
          <c:min val="0"/>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46630840"/>
        <c:crosses val="autoZero"/>
        <c:crossBetween val="between"/>
      </c:valAx>
      <c:valAx>
        <c:axId val="2146637752"/>
        <c:scaling>
          <c:orientation val="minMax"/>
        </c:scaling>
        <c:delete val="1"/>
        <c:axPos val="t"/>
        <c:numFmt formatCode="General" sourceLinked="1"/>
        <c:majorTickMark val="out"/>
        <c:minorTickMark val="none"/>
        <c:tickLblPos val="nextTo"/>
        <c:crossAx val="2146640744"/>
        <c:crosses val="max"/>
        <c:crossBetween val="midCat"/>
      </c:valAx>
      <c:valAx>
        <c:axId val="2146640744"/>
        <c:scaling>
          <c:orientation val="minMax"/>
        </c:scaling>
        <c:delete val="1"/>
        <c:axPos val="r"/>
        <c:numFmt formatCode="0.0%" sourceLinked="1"/>
        <c:majorTickMark val="out"/>
        <c:minorTickMark val="none"/>
        <c:tickLblPos val="nextTo"/>
        <c:crossAx val="214663775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Measures'!$A$45:$B$45</c:f>
          <c:strCache>
            <c:ptCount val="2"/>
            <c:pt idx="0">
              <c:v>STK-8: Stroke Education</c:v>
            </c:pt>
          </c:strCache>
        </c:strRef>
      </c:tx>
      <c:layout>
        <c:manualLayout>
          <c:xMode val="edge"/>
          <c:yMode val="edge"/>
          <c:x val="0.355081711484178"/>
          <c:y val="5.7720505525044701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Measures'!$A$45:$B$45</c:f>
              <c:strCache>
                <c:ptCount val="2"/>
                <c:pt idx="0">
                  <c:v>STK-8: Stroke Education</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Measures'!$G$45:$I$45,'Stroke Quality Measures'!$K$45:$M$45,'Stroke Quality Measures'!$O$45:$Q$45,'Stroke Quality Measures'!$S$45:$U$45)</c:f>
              <c:numCache>
                <c:formatCode>0%</c:formatCode>
                <c:ptCount val="12"/>
              </c:numCache>
            </c:numRef>
          </c:val>
          <c:smooth val="0"/>
          <c:extLst>
            <c:ext xmlns:c16="http://schemas.microsoft.com/office/drawing/2014/chart" uri="{C3380CC4-5D6E-409C-BE32-E72D297353CC}">
              <c16:uniqueId val="{00000000-FD12-F14D-81FB-6A880F5A217A}"/>
            </c:ext>
          </c:extLst>
        </c:ser>
        <c:dLbls>
          <c:showLegendKey val="0"/>
          <c:showVal val="0"/>
          <c:showCatName val="0"/>
          <c:showSerName val="0"/>
          <c:showPercent val="0"/>
          <c:showBubbleSize val="0"/>
        </c:dLbls>
        <c:marker val="1"/>
        <c:smooth val="0"/>
        <c:axId val="2146691928"/>
        <c:axId val="2146695288"/>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Measures'!$W$45</c:f>
              <c:numCache>
                <c:formatCode>0.0%</c:formatCode>
                <c:ptCount val="1"/>
              </c:numCache>
            </c:numRef>
          </c:yVal>
          <c:smooth val="0"/>
          <c:extLst>
            <c:ext xmlns:c16="http://schemas.microsoft.com/office/drawing/2014/chart" uri="{C3380CC4-5D6E-409C-BE32-E72D297353CC}">
              <c16:uniqueId val="{00000001-FD12-F14D-81FB-6A880F5A217A}"/>
            </c:ext>
          </c:extLst>
        </c:ser>
        <c:ser>
          <c:idx val="3"/>
          <c:order val="2"/>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Measures'!$F$45</c:f>
              <c:numCache>
                <c:formatCode>0.0%</c:formatCode>
                <c:ptCount val="1"/>
              </c:numCache>
            </c:numRef>
          </c:yVal>
          <c:smooth val="0"/>
          <c:extLst>
            <c:ext xmlns:c16="http://schemas.microsoft.com/office/drawing/2014/chart" uri="{C3380CC4-5D6E-409C-BE32-E72D297353CC}">
              <c16:uniqueId val="{00000002-FD12-F14D-81FB-6A880F5A217A}"/>
            </c:ext>
          </c:extLst>
        </c:ser>
        <c:ser>
          <c:idx val="4"/>
          <c:order val="3"/>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Measures'!$E$45</c:f>
              <c:numCache>
                <c:formatCode>0.0%</c:formatCode>
                <c:ptCount val="1"/>
              </c:numCache>
            </c:numRef>
          </c:yVal>
          <c:smooth val="0"/>
          <c:extLst>
            <c:ext xmlns:c16="http://schemas.microsoft.com/office/drawing/2014/chart" uri="{C3380CC4-5D6E-409C-BE32-E72D297353CC}">
              <c16:uniqueId val="{00000003-FD12-F14D-81FB-6A880F5A217A}"/>
            </c:ext>
          </c:extLst>
        </c:ser>
        <c:dLbls>
          <c:showLegendKey val="0"/>
          <c:showVal val="0"/>
          <c:showCatName val="0"/>
          <c:showSerName val="0"/>
          <c:showPercent val="0"/>
          <c:showBubbleSize val="0"/>
        </c:dLbls>
        <c:axId val="2146698840"/>
        <c:axId val="2146701832"/>
      </c:scatterChart>
      <c:catAx>
        <c:axId val="2146691928"/>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46695288"/>
        <c:crosses val="autoZero"/>
        <c:auto val="1"/>
        <c:lblAlgn val="ctr"/>
        <c:lblOffset val="100"/>
        <c:noMultiLvlLbl val="0"/>
      </c:catAx>
      <c:valAx>
        <c:axId val="2146695288"/>
        <c:scaling>
          <c:orientation val="minMax"/>
          <c:max val="1"/>
          <c:min val="0"/>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46691928"/>
        <c:crosses val="autoZero"/>
        <c:crossBetween val="between"/>
      </c:valAx>
      <c:valAx>
        <c:axId val="2146698840"/>
        <c:scaling>
          <c:orientation val="minMax"/>
        </c:scaling>
        <c:delete val="1"/>
        <c:axPos val="t"/>
        <c:numFmt formatCode="General" sourceLinked="1"/>
        <c:majorTickMark val="out"/>
        <c:minorTickMark val="none"/>
        <c:tickLblPos val="nextTo"/>
        <c:crossAx val="2146701832"/>
        <c:crosses val="max"/>
        <c:crossBetween val="midCat"/>
      </c:valAx>
      <c:valAx>
        <c:axId val="2146701832"/>
        <c:scaling>
          <c:orientation val="minMax"/>
        </c:scaling>
        <c:delete val="1"/>
        <c:axPos val="r"/>
        <c:numFmt formatCode="0.0%" sourceLinked="1"/>
        <c:majorTickMark val="out"/>
        <c:minorTickMark val="none"/>
        <c:tickLblPos val="nextTo"/>
        <c:crossAx val="2146698840"/>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Measures'!$A$46:$B$46</c:f>
          <c:strCache>
            <c:ptCount val="2"/>
            <c:pt idx="0">
              <c:v>STK-10: Assessed for Rehabilitation</c:v>
            </c:pt>
          </c:strCache>
        </c:strRef>
      </c:tx>
      <c:layout>
        <c:manualLayout>
          <c:xMode val="edge"/>
          <c:yMode val="edge"/>
          <c:x val="0.31420127024216299"/>
          <c:y val="5.7720505525044701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Measures'!$A$46:$B$46</c:f>
              <c:strCache>
                <c:ptCount val="2"/>
                <c:pt idx="0">
                  <c:v>STK-10: Assessed for Rehabilitation</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Measures'!$G$46:$I$46,'Stroke Quality Measures'!$K$46:$M$46,'Stroke Quality Measures'!$O$46:$Q$46,'Stroke Quality Measures'!$S$46:$U$46)</c:f>
              <c:numCache>
                <c:formatCode>0%</c:formatCode>
                <c:ptCount val="12"/>
              </c:numCache>
            </c:numRef>
          </c:val>
          <c:smooth val="0"/>
          <c:extLst>
            <c:ext xmlns:c16="http://schemas.microsoft.com/office/drawing/2014/chart" uri="{C3380CC4-5D6E-409C-BE32-E72D297353CC}">
              <c16:uniqueId val="{00000000-8123-DF47-B61F-3BDDED4CDBC5}"/>
            </c:ext>
          </c:extLst>
        </c:ser>
        <c:dLbls>
          <c:showLegendKey val="0"/>
          <c:showVal val="0"/>
          <c:showCatName val="0"/>
          <c:showSerName val="0"/>
          <c:showPercent val="0"/>
          <c:showBubbleSize val="0"/>
        </c:dLbls>
        <c:marker val="1"/>
        <c:smooth val="0"/>
        <c:axId val="2146753048"/>
        <c:axId val="2146756408"/>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Measures'!$W$46</c:f>
              <c:numCache>
                <c:formatCode>0.0%</c:formatCode>
                <c:ptCount val="1"/>
              </c:numCache>
            </c:numRef>
          </c:yVal>
          <c:smooth val="0"/>
          <c:extLst>
            <c:ext xmlns:c16="http://schemas.microsoft.com/office/drawing/2014/chart" uri="{C3380CC4-5D6E-409C-BE32-E72D297353CC}">
              <c16:uniqueId val="{00000001-8123-DF47-B61F-3BDDED4CDBC5}"/>
            </c:ext>
          </c:extLst>
        </c:ser>
        <c:ser>
          <c:idx val="3"/>
          <c:order val="2"/>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Measures'!$F$46</c:f>
              <c:numCache>
                <c:formatCode>0.0%</c:formatCode>
                <c:ptCount val="1"/>
              </c:numCache>
            </c:numRef>
          </c:yVal>
          <c:smooth val="0"/>
          <c:extLst>
            <c:ext xmlns:c16="http://schemas.microsoft.com/office/drawing/2014/chart" uri="{C3380CC4-5D6E-409C-BE32-E72D297353CC}">
              <c16:uniqueId val="{00000002-8123-DF47-B61F-3BDDED4CDBC5}"/>
            </c:ext>
          </c:extLst>
        </c:ser>
        <c:ser>
          <c:idx val="4"/>
          <c:order val="3"/>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Measures'!$E$46</c:f>
              <c:numCache>
                <c:formatCode>0.0%</c:formatCode>
                <c:ptCount val="1"/>
              </c:numCache>
            </c:numRef>
          </c:yVal>
          <c:smooth val="0"/>
          <c:extLst>
            <c:ext xmlns:c16="http://schemas.microsoft.com/office/drawing/2014/chart" uri="{C3380CC4-5D6E-409C-BE32-E72D297353CC}">
              <c16:uniqueId val="{00000003-8123-DF47-B61F-3BDDED4CDBC5}"/>
            </c:ext>
          </c:extLst>
        </c:ser>
        <c:dLbls>
          <c:showLegendKey val="0"/>
          <c:showVal val="0"/>
          <c:showCatName val="0"/>
          <c:showSerName val="0"/>
          <c:showPercent val="0"/>
          <c:showBubbleSize val="0"/>
        </c:dLbls>
        <c:axId val="2143109768"/>
        <c:axId val="2142801400"/>
      </c:scatterChart>
      <c:catAx>
        <c:axId val="2146753048"/>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46756408"/>
        <c:crosses val="autoZero"/>
        <c:auto val="1"/>
        <c:lblAlgn val="ctr"/>
        <c:lblOffset val="100"/>
        <c:noMultiLvlLbl val="0"/>
      </c:catAx>
      <c:valAx>
        <c:axId val="2146756408"/>
        <c:scaling>
          <c:orientation val="minMax"/>
          <c:max val="1"/>
          <c:min val="0"/>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46753048"/>
        <c:crosses val="autoZero"/>
        <c:crossBetween val="between"/>
      </c:valAx>
      <c:valAx>
        <c:axId val="2143109768"/>
        <c:scaling>
          <c:orientation val="minMax"/>
        </c:scaling>
        <c:delete val="1"/>
        <c:axPos val="t"/>
        <c:numFmt formatCode="General" sourceLinked="1"/>
        <c:majorTickMark val="out"/>
        <c:minorTickMark val="none"/>
        <c:tickLblPos val="nextTo"/>
        <c:crossAx val="2142801400"/>
        <c:crosses val="max"/>
        <c:crossBetween val="midCat"/>
      </c:valAx>
      <c:valAx>
        <c:axId val="2142801400"/>
        <c:scaling>
          <c:orientation val="minMax"/>
        </c:scaling>
        <c:delete val="1"/>
        <c:axPos val="r"/>
        <c:numFmt formatCode="0.0%" sourceLinked="1"/>
        <c:majorTickMark val="out"/>
        <c:minorTickMark val="none"/>
        <c:tickLblPos val="nextTo"/>
        <c:crossAx val="2143109768"/>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Measures'!$A$47:$B$47</c:f>
          <c:strCache>
            <c:ptCount val="2"/>
            <c:pt idx="0">
              <c:v>Average stroke core measures performance</c:v>
            </c:pt>
          </c:strCache>
        </c:strRef>
      </c:tx>
      <c:layout>
        <c:manualLayout>
          <c:xMode val="edge"/>
          <c:yMode val="edge"/>
          <c:x val="0.25736926162531598"/>
          <c:y val="5.7720505525044701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Measures'!$A$47:$B$47</c:f>
              <c:strCache>
                <c:ptCount val="2"/>
                <c:pt idx="0">
                  <c:v>Average stroke core measures performance</c:v>
                </c:pt>
              </c:strCache>
            </c:strRef>
          </c:tx>
          <c:spPr>
            <a:ln w="22225"/>
          </c:spPr>
          <c:marker>
            <c:spPr>
              <a:noFill/>
              <a:ln w="15875"/>
            </c:spPr>
          </c:marker>
          <c:errBars>
            <c:errDir val="y"/>
            <c:errBarType val="plus"/>
            <c:errValType val="stdErr"/>
            <c:noEndCap val="1"/>
            <c:spPr>
              <a:ln w="12700">
                <a:solidFill>
                  <a:srgbClr val="000000"/>
                </a:solidFill>
                <a:prstDash val="solid"/>
              </a:ln>
            </c:spPr>
          </c:errBars>
          <c:cat>
            <c:strRef>
              <c:f>('Stroke Quality Measures'!$G$29:$I$29,'Stroke Quality Measures'!$K$29:$M$29,'Stroke Quality Measures'!$O$29:$Q$29,'Stroke Quality Measures'!$S$29:$U$29)</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Measures'!$G$47:$I$47,'Stroke Quality Measures'!$K$47:$M$47,'Stroke Quality Measures'!$O$47:$Q$47,'Stroke Quality Measures'!$S$47:$U$47)</c:f>
              <c:numCache>
                <c:formatCode>0%</c:formatCode>
                <c:ptCount val="12"/>
              </c:numCache>
            </c:numRef>
          </c:val>
          <c:smooth val="0"/>
          <c:extLst>
            <c:ext xmlns:c16="http://schemas.microsoft.com/office/drawing/2014/chart" uri="{C3380CC4-5D6E-409C-BE32-E72D297353CC}">
              <c16:uniqueId val="{00000000-C9DF-F14D-8B79-FA814C21BA49}"/>
            </c:ext>
          </c:extLst>
        </c:ser>
        <c:dLbls>
          <c:showLegendKey val="0"/>
          <c:showVal val="0"/>
          <c:showCatName val="0"/>
          <c:showSerName val="0"/>
          <c:showPercent val="0"/>
          <c:showBubbleSize val="0"/>
        </c:dLbls>
        <c:marker val="1"/>
        <c:smooth val="0"/>
        <c:axId val="2142816200"/>
        <c:axId val="2142740184"/>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Measures'!$W$47</c:f>
              <c:numCache>
                <c:formatCode>0.0%</c:formatCode>
                <c:ptCount val="1"/>
              </c:numCache>
            </c:numRef>
          </c:yVal>
          <c:smooth val="0"/>
          <c:extLst>
            <c:ext xmlns:c16="http://schemas.microsoft.com/office/drawing/2014/chart" uri="{C3380CC4-5D6E-409C-BE32-E72D297353CC}">
              <c16:uniqueId val="{00000001-C9DF-F14D-8B79-FA814C21BA49}"/>
            </c:ext>
          </c:extLst>
        </c:ser>
        <c:ser>
          <c:idx val="3"/>
          <c:order val="2"/>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Measures'!$F$47</c:f>
              <c:numCache>
                <c:formatCode>0.0%</c:formatCode>
                <c:ptCount val="1"/>
              </c:numCache>
            </c:numRef>
          </c:yVal>
          <c:smooth val="0"/>
          <c:extLst>
            <c:ext xmlns:c16="http://schemas.microsoft.com/office/drawing/2014/chart" uri="{C3380CC4-5D6E-409C-BE32-E72D297353CC}">
              <c16:uniqueId val="{00000002-C9DF-F14D-8B79-FA814C21BA49}"/>
            </c:ext>
          </c:extLst>
        </c:ser>
        <c:ser>
          <c:idx val="4"/>
          <c:order val="3"/>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Measures'!$E$47</c:f>
              <c:numCache>
                <c:formatCode>0.0%</c:formatCode>
                <c:ptCount val="1"/>
              </c:numCache>
            </c:numRef>
          </c:yVal>
          <c:smooth val="0"/>
          <c:extLst>
            <c:ext xmlns:c16="http://schemas.microsoft.com/office/drawing/2014/chart" uri="{C3380CC4-5D6E-409C-BE32-E72D297353CC}">
              <c16:uniqueId val="{00000003-C9DF-F14D-8B79-FA814C21BA49}"/>
            </c:ext>
          </c:extLst>
        </c:ser>
        <c:dLbls>
          <c:showLegendKey val="0"/>
          <c:showVal val="0"/>
          <c:showCatName val="0"/>
          <c:showSerName val="0"/>
          <c:showPercent val="0"/>
          <c:showBubbleSize val="0"/>
        </c:dLbls>
        <c:axId val="2142849688"/>
        <c:axId val="2142928712"/>
      </c:scatterChart>
      <c:catAx>
        <c:axId val="214281620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42740184"/>
        <c:crosses val="autoZero"/>
        <c:auto val="1"/>
        <c:lblAlgn val="ctr"/>
        <c:lblOffset val="100"/>
        <c:noMultiLvlLbl val="0"/>
      </c:catAx>
      <c:valAx>
        <c:axId val="2142740184"/>
        <c:scaling>
          <c:orientation val="minMax"/>
          <c:max val="1"/>
          <c:min val="0"/>
        </c:scaling>
        <c:delete val="0"/>
        <c:axPos val="l"/>
        <c:majorGridlines>
          <c:spPr>
            <a:ln w="3175">
              <a:solidFill>
                <a:srgbClr val="FFFFFF"/>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42816200"/>
        <c:crosses val="autoZero"/>
        <c:crossBetween val="between"/>
      </c:valAx>
      <c:valAx>
        <c:axId val="2142849688"/>
        <c:scaling>
          <c:orientation val="minMax"/>
        </c:scaling>
        <c:delete val="1"/>
        <c:axPos val="t"/>
        <c:numFmt formatCode="General" sourceLinked="1"/>
        <c:majorTickMark val="out"/>
        <c:minorTickMark val="none"/>
        <c:tickLblPos val="nextTo"/>
        <c:crossAx val="2142928712"/>
        <c:crosses val="max"/>
        <c:crossBetween val="midCat"/>
      </c:valAx>
      <c:valAx>
        <c:axId val="2142928712"/>
        <c:scaling>
          <c:orientation val="minMax"/>
        </c:scaling>
        <c:delete val="1"/>
        <c:axPos val="r"/>
        <c:numFmt formatCode="0.0%" sourceLinked="1"/>
        <c:majorTickMark val="out"/>
        <c:minorTickMark val="none"/>
        <c:tickLblPos val="nextTo"/>
        <c:crossAx val="2142849688"/>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0999" l="0.70000000000000195" r="0.70000000000000195" t="0.75000000000000999"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Measures'!$A$10:$B$10</c:f>
          <c:strCache>
            <c:ptCount val="2"/>
            <c:pt idx="0">
              <c:v>Number of AIS patients discharged to home/self-care</c:v>
            </c:pt>
          </c:strCache>
        </c:strRef>
      </c:tx>
      <c:layout>
        <c:manualLayout>
          <c:xMode val="edge"/>
          <c:yMode val="edge"/>
          <c:x val="0.20401147674936901"/>
          <c:y val="5.40789386620790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Measures'!$A$10:$B$10</c:f>
              <c:strCache>
                <c:ptCount val="2"/>
                <c:pt idx="0">
                  <c:v>Number of AIS patients discharged to home/self-care</c:v>
                </c:pt>
              </c:strCache>
            </c:strRef>
          </c:tx>
          <c:spPr>
            <a:ln w="22225"/>
          </c:spPr>
          <c:marker>
            <c:spPr>
              <a:noFill/>
              <a:ln w="15875"/>
            </c:spPr>
          </c:marker>
          <c:errBars>
            <c:errDir val="y"/>
            <c:errBarType val="both"/>
            <c:errValType val="stdErr"/>
            <c:noEndCap val="0"/>
            <c:spPr>
              <a:ln w="12700">
                <a:solidFill>
                  <a:srgbClr val="000000"/>
                </a:solidFill>
                <a:prstDash val="solid"/>
              </a:ln>
            </c:spPr>
          </c:errBars>
          <c:cat>
            <c:strRef>
              <c:f>('Stroke Quality Measures'!$G$3:$I$3,'Stroke Quality Measures'!$K$3:$M$3,'Stroke Quality Measures'!$O$3:$Q$3,'Stroke Quality Measures'!$S$3:$U$3)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Measures'!$G$10:$I$10,'Stroke Quality Measures'!$K$10:$M$10,'Stroke Quality Measures'!$O$10:$Q$10,'Stroke Quality Measures'!$S$10:$U$10)</c:f>
              <c:numCache>
                <c:formatCode>0</c:formatCode>
                <c:ptCount val="12"/>
              </c:numCache>
            </c:numRef>
          </c:val>
          <c:smooth val="0"/>
          <c:extLst>
            <c:ext xmlns:c16="http://schemas.microsoft.com/office/drawing/2014/chart" uri="{C3380CC4-5D6E-409C-BE32-E72D297353CC}">
              <c16:uniqueId val="{00000000-FAEE-4E45-9391-FA0174ABF02B}"/>
            </c:ext>
          </c:extLst>
        </c:ser>
        <c:dLbls>
          <c:showLegendKey val="0"/>
          <c:showVal val="0"/>
          <c:showCatName val="0"/>
          <c:showSerName val="0"/>
          <c:showPercent val="0"/>
          <c:showBubbleSize val="0"/>
        </c:dLbls>
        <c:marker val="1"/>
        <c:smooth val="0"/>
        <c:axId val="-2121996584"/>
        <c:axId val="-2121993224"/>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Measures'!$W$10</c:f>
              <c:numCache>
                <c:formatCode>0.0</c:formatCode>
                <c:ptCount val="1"/>
                <c:pt idx="0">
                  <c:v>0</c:v>
                </c:pt>
              </c:numCache>
            </c:numRef>
          </c:yVal>
          <c:smooth val="0"/>
          <c:extLst>
            <c:ext xmlns:c16="http://schemas.microsoft.com/office/drawing/2014/chart" uri="{C3380CC4-5D6E-409C-BE32-E72D297353CC}">
              <c16:uniqueId val="{00000001-FAEE-4E45-9391-FA0174ABF02B}"/>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Measures'!$D$10</c:f>
              <c:numCache>
                <c:formatCode>0.00%</c:formatCode>
                <c:ptCount val="1"/>
                <c:pt idx="0">
                  <c:v>0</c:v>
                </c:pt>
              </c:numCache>
            </c:numRef>
          </c:yVal>
          <c:smooth val="0"/>
          <c:extLst>
            <c:ext xmlns:c16="http://schemas.microsoft.com/office/drawing/2014/chart" uri="{C3380CC4-5D6E-409C-BE32-E72D297353CC}">
              <c16:uniqueId val="{00000002-FAEE-4E45-9391-FA0174ABF02B}"/>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Measures'!$F$10</c:f>
              <c:numCache>
                <c:formatCode>0.0</c:formatCode>
                <c:ptCount val="1"/>
              </c:numCache>
            </c:numRef>
          </c:yVal>
          <c:smooth val="0"/>
          <c:extLst>
            <c:ext xmlns:c16="http://schemas.microsoft.com/office/drawing/2014/chart" uri="{C3380CC4-5D6E-409C-BE32-E72D297353CC}">
              <c16:uniqueId val="{00000003-FAEE-4E45-9391-FA0174ABF02B}"/>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Measures'!$E$10</c:f>
              <c:numCache>
                <c:formatCode>0.0</c:formatCode>
                <c:ptCount val="1"/>
              </c:numCache>
            </c:numRef>
          </c:yVal>
          <c:smooth val="0"/>
          <c:extLst>
            <c:ext xmlns:c16="http://schemas.microsoft.com/office/drawing/2014/chart" uri="{C3380CC4-5D6E-409C-BE32-E72D297353CC}">
              <c16:uniqueId val="{00000004-FAEE-4E45-9391-FA0174ABF02B}"/>
            </c:ext>
          </c:extLst>
        </c:ser>
        <c:dLbls>
          <c:showLegendKey val="0"/>
          <c:showVal val="0"/>
          <c:showCatName val="0"/>
          <c:showSerName val="0"/>
          <c:showPercent val="0"/>
          <c:showBubbleSize val="0"/>
        </c:dLbls>
        <c:axId val="-2121989752"/>
        <c:axId val="-2121986760"/>
      </c:scatterChart>
      <c:catAx>
        <c:axId val="-2121996584"/>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21993224"/>
        <c:crosses val="autoZero"/>
        <c:auto val="1"/>
        <c:lblAlgn val="ctr"/>
        <c:lblOffset val="100"/>
        <c:noMultiLvlLbl val="0"/>
      </c:catAx>
      <c:valAx>
        <c:axId val="-2121993224"/>
        <c:scaling>
          <c:orientation val="minMax"/>
          <c:max val="10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21996584"/>
        <c:crosses val="autoZero"/>
        <c:crossBetween val="between"/>
      </c:valAx>
      <c:valAx>
        <c:axId val="-2121989752"/>
        <c:scaling>
          <c:orientation val="minMax"/>
        </c:scaling>
        <c:delete val="1"/>
        <c:axPos val="t"/>
        <c:numFmt formatCode="General" sourceLinked="1"/>
        <c:majorTickMark val="out"/>
        <c:minorTickMark val="none"/>
        <c:tickLblPos val="nextTo"/>
        <c:crossAx val="-2121986760"/>
        <c:crosses val="max"/>
        <c:crossBetween val="midCat"/>
      </c:valAx>
      <c:valAx>
        <c:axId val="-2121986760"/>
        <c:scaling>
          <c:orientation val="minMax"/>
        </c:scaling>
        <c:delete val="1"/>
        <c:axPos val="r"/>
        <c:numFmt formatCode="0.0" sourceLinked="1"/>
        <c:majorTickMark val="out"/>
        <c:minorTickMark val="none"/>
        <c:tickLblPos val="nextTo"/>
        <c:crossAx val="-2121989752"/>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1099" l="0.70000000000000195" r="0.70000000000000195" t="0.75000000000001099"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'Stroke Quality Measures'!$A$11:$B$11</c:f>
          <c:strCache>
            <c:ptCount val="2"/>
            <c:pt idx="0">
              <c:v>All-cause AIS 30-day readmission (number of patients)</c:v>
            </c:pt>
          </c:strCache>
        </c:strRef>
      </c:tx>
      <c:layout>
        <c:manualLayout>
          <c:xMode val="edge"/>
          <c:yMode val="edge"/>
          <c:x val="0.19457751448521801"/>
          <c:y val="5.8560841659498403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Measures'!$A$11:$B$11</c:f>
              <c:strCache>
                <c:ptCount val="2"/>
                <c:pt idx="0">
                  <c:v>All-cause AIS 30-day readmission (number of patients)</c:v>
                </c:pt>
              </c:strCache>
            </c:strRef>
          </c:tx>
          <c:spPr>
            <a:ln w="22225"/>
          </c:spPr>
          <c:marker>
            <c:spPr>
              <a:noFill/>
              <a:ln w="15875"/>
            </c:spPr>
          </c:marker>
          <c:errBars>
            <c:errDir val="y"/>
            <c:errBarType val="both"/>
            <c:errValType val="stdErr"/>
            <c:noEndCap val="0"/>
            <c:spPr>
              <a:ln w="12700">
                <a:solidFill>
                  <a:srgbClr val="000000"/>
                </a:solidFill>
                <a:prstDash val="solid"/>
              </a:ln>
            </c:spPr>
          </c:errBars>
          <c:cat>
            <c:strRef>
              <c:f>('Stroke Quality Measures'!$G$3:$I$3,'Stroke Quality Measures'!$K$3:$M$3,'Stroke Quality Measures'!$O$3:$Q$3,'Stroke Quality Measures'!$S$3:$U$3)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Measures'!$G$11:$I$11,'Stroke Quality Measures'!$K$11:$M$11,'Stroke Quality Measures'!$O$11:$Q$11,'Stroke Quality Measures'!$S$11:$U$11)</c:f>
              <c:numCache>
                <c:formatCode>0</c:formatCode>
                <c:ptCount val="12"/>
              </c:numCache>
            </c:numRef>
          </c:val>
          <c:smooth val="0"/>
          <c:extLst>
            <c:ext xmlns:c16="http://schemas.microsoft.com/office/drawing/2014/chart" uri="{C3380CC4-5D6E-409C-BE32-E72D297353CC}">
              <c16:uniqueId val="{00000000-2C6C-0046-B0B3-070A964BC31A}"/>
            </c:ext>
          </c:extLst>
        </c:ser>
        <c:dLbls>
          <c:showLegendKey val="0"/>
          <c:showVal val="0"/>
          <c:showCatName val="0"/>
          <c:showSerName val="0"/>
          <c:showPercent val="0"/>
          <c:showBubbleSize val="0"/>
        </c:dLbls>
        <c:marker val="1"/>
        <c:smooth val="0"/>
        <c:axId val="-2132797960"/>
        <c:axId val="-2132794600"/>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Measures'!$W$11</c:f>
              <c:numCache>
                <c:formatCode>0.0</c:formatCode>
                <c:ptCount val="1"/>
                <c:pt idx="0">
                  <c:v>0</c:v>
                </c:pt>
              </c:numCache>
            </c:numRef>
          </c:yVal>
          <c:smooth val="0"/>
          <c:extLst>
            <c:ext xmlns:c16="http://schemas.microsoft.com/office/drawing/2014/chart" uri="{C3380CC4-5D6E-409C-BE32-E72D297353CC}">
              <c16:uniqueId val="{00000001-2C6C-0046-B0B3-070A964BC31A}"/>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fixedVal"/>
            <c:noEndCap val="1"/>
            <c:val val="1"/>
            <c:spPr>
              <a:ln w="12700">
                <a:solidFill>
                  <a:srgbClr val="000000"/>
                </a:solidFill>
                <a:prstDash val="solid"/>
              </a:ln>
            </c:spPr>
          </c:errBars>
          <c:xVal>
            <c:numLit>
              <c:formatCode>General</c:formatCode>
              <c:ptCount val="1"/>
              <c:pt idx="0">
                <c:v>1</c:v>
              </c:pt>
            </c:numLit>
          </c:xVal>
          <c:yVal>
            <c:numRef>
              <c:f>'Stroke Quality Measures'!$D$11</c:f>
              <c:numCache>
                <c:formatCode>0.00%</c:formatCode>
                <c:ptCount val="1"/>
                <c:pt idx="0">
                  <c:v>0</c:v>
                </c:pt>
              </c:numCache>
            </c:numRef>
          </c:yVal>
          <c:smooth val="0"/>
          <c:extLst>
            <c:ext xmlns:c16="http://schemas.microsoft.com/office/drawing/2014/chart" uri="{C3380CC4-5D6E-409C-BE32-E72D297353CC}">
              <c16:uniqueId val="{00000002-2C6C-0046-B0B3-070A964BC31A}"/>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Measures'!$F$11</c:f>
              <c:numCache>
                <c:formatCode>0.0</c:formatCode>
                <c:ptCount val="1"/>
              </c:numCache>
            </c:numRef>
          </c:yVal>
          <c:smooth val="0"/>
          <c:extLst>
            <c:ext xmlns:c16="http://schemas.microsoft.com/office/drawing/2014/chart" uri="{C3380CC4-5D6E-409C-BE32-E72D297353CC}">
              <c16:uniqueId val="{00000003-2C6C-0046-B0B3-070A964BC31A}"/>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xVal>
            <c:numLit>
              <c:formatCode>General</c:formatCode>
              <c:ptCount val="1"/>
              <c:pt idx="0">
                <c:v>1</c:v>
              </c:pt>
            </c:numLit>
          </c:xVal>
          <c:yVal>
            <c:numRef>
              <c:f>'Stroke Quality Measures'!$E$11</c:f>
              <c:numCache>
                <c:formatCode>0.0</c:formatCode>
                <c:ptCount val="1"/>
              </c:numCache>
            </c:numRef>
          </c:yVal>
          <c:smooth val="0"/>
          <c:extLst>
            <c:ext xmlns:c16="http://schemas.microsoft.com/office/drawing/2014/chart" uri="{C3380CC4-5D6E-409C-BE32-E72D297353CC}">
              <c16:uniqueId val="{00000004-2C6C-0046-B0B3-070A964BC31A}"/>
            </c:ext>
          </c:extLst>
        </c:ser>
        <c:dLbls>
          <c:showLegendKey val="0"/>
          <c:showVal val="0"/>
          <c:showCatName val="0"/>
          <c:showSerName val="0"/>
          <c:showPercent val="0"/>
          <c:showBubbleSize val="0"/>
        </c:dLbls>
        <c:axId val="-2132791128"/>
        <c:axId val="-2132788136"/>
      </c:scatterChart>
      <c:catAx>
        <c:axId val="-213279796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2794600"/>
        <c:crosses val="autoZero"/>
        <c:auto val="1"/>
        <c:lblAlgn val="ctr"/>
        <c:lblOffset val="100"/>
        <c:noMultiLvlLbl val="0"/>
      </c:catAx>
      <c:valAx>
        <c:axId val="-2132794600"/>
        <c:scaling>
          <c:orientation val="minMax"/>
          <c:max val="10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2797960"/>
        <c:crosses val="autoZero"/>
        <c:crossBetween val="between"/>
      </c:valAx>
      <c:valAx>
        <c:axId val="-2132791128"/>
        <c:scaling>
          <c:orientation val="minMax"/>
        </c:scaling>
        <c:delete val="1"/>
        <c:axPos val="t"/>
        <c:numFmt formatCode="General" sourceLinked="1"/>
        <c:majorTickMark val="out"/>
        <c:minorTickMark val="none"/>
        <c:tickLblPos val="nextTo"/>
        <c:crossAx val="-2132788136"/>
        <c:crosses val="max"/>
        <c:crossBetween val="midCat"/>
      </c:valAx>
      <c:valAx>
        <c:axId val="-2132788136"/>
        <c:scaling>
          <c:orientation val="minMax"/>
        </c:scaling>
        <c:delete val="1"/>
        <c:axPos val="r"/>
        <c:numFmt formatCode="0.0" sourceLinked="1"/>
        <c:majorTickMark val="out"/>
        <c:minorTickMark val="none"/>
        <c:tickLblPos val="nextTo"/>
        <c:crossAx val="-2132791128"/>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1099" l="0.70000000000000195" r="0.70000000000000195" t="0.75000000000001099"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a:ea typeface="Arial"/>
                <a:cs typeface="Arial"/>
              </a:rPr>
              <a:t>Number of AIS patients deemed eligible and</a:t>
            </a: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a:ea typeface="Arial"/>
                <a:cs typeface="Arial"/>
              </a:rPr>
              <a:t>not treated with IV Activase at your institution</a:t>
            </a:r>
          </a:p>
        </c:rich>
      </c:tx>
      <c:overlay val="0"/>
      <c:spPr>
        <a:noFill/>
        <a:ln w="25400">
          <a:noFill/>
        </a:ln>
      </c:sp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Measures'!$A$6</c:f>
              <c:strCache>
                <c:ptCount val="1"/>
                <c:pt idx="0">
                  <c:v>Number of AIS patients deemed eligible and not treated with IV Activase at your institution</c:v>
                </c:pt>
              </c:strCache>
            </c:strRef>
          </c:tx>
          <c:spPr>
            <a:ln w="22225"/>
          </c:spPr>
          <c:marker>
            <c:spPr>
              <a:noFill/>
              <a:ln w="15875"/>
            </c:spPr>
          </c:marker>
          <c:errBars>
            <c:errDir val="y"/>
            <c:errBarType val="both"/>
            <c:errValType val="stdErr"/>
            <c:noEndCap val="0"/>
            <c:spPr>
              <a:ln w="12700">
                <a:solidFill>
                  <a:srgbClr val="000000"/>
                </a:solidFill>
                <a:prstDash val="solid"/>
              </a:ln>
            </c:spPr>
          </c:errBars>
          <c:cat>
            <c:strRef>
              <c:f>('Stroke Quality Measures'!$G$3:$I$3,'Stroke Quality Measures'!$K$3:$M$3,'Stroke Quality Measures'!$O$3:$Q$3,'Stroke Quality Measures'!$S$3:$U$3)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Measures'!$G$6:$I$6,'Stroke Quality Measures'!$K$6:$M$6,'Stroke Quality Measures'!$O$6:$Q$6,'Stroke Quality Measures'!$S$6:$U$6)</c:f>
              <c:numCache>
                <c:formatCode>0</c:formatCode>
                <c:ptCount val="12"/>
              </c:numCache>
            </c:numRef>
          </c:val>
          <c:smooth val="0"/>
          <c:extLst>
            <c:ext xmlns:c16="http://schemas.microsoft.com/office/drawing/2014/chart" uri="{C3380CC4-5D6E-409C-BE32-E72D297353CC}">
              <c16:uniqueId val="{00000000-B403-054B-ADD8-A290CC34E82A}"/>
            </c:ext>
          </c:extLst>
        </c:ser>
        <c:dLbls>
          <c:showLegendKey val="0"/>
          <c:showVal val="0"/>
          <c:showCatName val="0"/>
          <c:showSerName val="0"/>
          <c:showPercent val="0"/>
          <c:showBubbleSize val="0"/>
        </c:dLbls>
        <c:marker val="1"/>
        <c:smooth val="0"/>
        <c:axId val="-2132728568"/>
        <c:axId val="-2132725208"/>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0"/>
            <c:spPr>
              <a:ln w="12700">
                <a:solidFill>
                  <a:srgbClr val="000000"/>
                </a:solidFill>
                <a:prstDash val="solid"/>
              </a:ln>
            </c:spPr>
          </c:errBars>
          <c:xVal>
            <c:numLit>
              <c:formatCode>General</c:formatCode>
              <c:ptCount val="1"/>
              <c:pt idx="0">
                <c:v>1</c:v>
              </c:pt>
            </c:numLit>
          </c:xVal>
          <c:yVal>
            <c:numRef>
              <c:f>'Stroke Quality Measures'!$W$6</c:f>
              <c:numCache>
                <c:formatCode>0.0</c:formatCode>
                <c:ptCount val="1"/>
                <c:pt idx="0">
                  <c:v>0</c:v>
                </c:pt>
              </c:numCache>
            </c:numRef>
          </c:yVal>
          <c:smooth val="0"/>
          <c:extLst>
            <c:ext xmlns:c16="http://schemas.microsoft.com/office/drawing/2014/chart" uri="{C3380CC4-5D6E-409C-BE32-E72D297353CC}">
              <c16:uniqueId val="{00000001-B403-054B-ADD8-A290CC34E82A}"/>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Measures'!$C$6</c:f>
              <c:numCache>
                <c:formatCode>0.00%</c:formatCode>
                <c:ptCount val="1"/>
                <c:pt idx="0">
                  <c:v>0</c:v>
                </c:pt>
              </c:numCache>
            </c:numRef>
          </c:yVal>
          <c:smooth val="0"/>
          <c:extLst>
            <c:ext xmlns:c16="http://schemas.microsoft.com/office/drawing/2014/chart" uri="{C3380CC4-5D6E-409C-BE32-E72D297353CC}">
              <c16:uniqueId val="{00000002-B403-054B-ADD8-A290CC34E82A}"/>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Measures'!$F$6</c:f>
              <c:numCache>
                <c:formatCode>0.0</c:formatCode>
                <c:ptCount val="1"/>
              </c:numCache>
            </c:numRef>
          </c:yVal>
          <c:smooth val="0"/>
          <c:extLst>
            <c:ext xmlns:c16="http://schemas.microsoft.com/office/drawing/2014/chart" uri="{C3380CC4-5D6E-409C-BE32-E72D297353CC}">
              <c16:uniqueId val="{00000003-B403-054B-ADD8-A290CC34E82A}"/>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Measures'!$E$5</c:f>
              <c:numCache>
                <c:formatCode>0.0</c:formatCode>
                <c:ptCount val="1"/>
              </c:numCache>
            </c:numRef>
          </c:yVal>
          <c:smooth val="0"/>
          <c:extLst>
            <c:ext xmlns:c16="http://schemas.microsoft.com/office/drawing/2014/chart" uri="{C3380CC4-5D6E-409C-BE32-E72D297353CC}">
              <c16:uniqueId val="{00000004-B403-054B-ADD8-A290CC34E82A}"/>
            </c:ext>
          </c:extLst>
        </c:ser>
        <c:dLbls>
          <c:showLegendKey val="0"/>
          <c:showVal val="0"/>
          <c:showCatName val="0"/>
          <c:showSerName val="0"/>
          <c:showPercent val="0"/>
          <c:showBubbleSize val="0"/>
        </c:dLbls>
        <c:axId val="-2132721736"/>
        <c:axId val="-2132718744"/>
      </c:scatterChart>
      <c:catAx>
        <c:axId val="-2132728568"/>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2725208"/>
        <c:crosses val="autoZero"/>
        <c:auto val="1"/>
        <c:lblAlgn val="ctr"/>
        <c:lblOffset val="100"/>
        <c:noMultiLvlLbl val="0"/>
      </c:catAx>
      <c:valAx>
        <c:axId val="-2132725208"/>
        <c:scaling>
          <c:orientation val="minMax"/>
          <c:max val="10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2728568"/>
        <c:crosses val="autoZero"/>
        <c:crossBetween val="between"/>
      </c:valAx>
      <c:valAx>
        <c:axId val="-2132721736"/>
        <c:scaling>
          <c:orientation val="minMax"/>
        </c:scaling>
        <c:delete val="1"/>
        <c:axPos val="t"/>
        <c:numFmt formatCode="General" sourceLinked="1"/>
        <c:majorTickMark val="out"/>
        <c:minorTickMark val="none"/>
        <c:tickLblPos val="nextTo"/>
        <c:crossAx val="-2132718744"/>
        <c:crosses val="max"/>
        <c:crossBetween val="midCat"/>
      </c:valAx>
      <c:valAx>
        <c:axId val="-2132718744"/>
        <c:scaling>
          <c:orientation val="minMax"/>
        </c:scaling>
        <c:delete val="1"/>
        <c:axPos val="r"/>
        <c:numFmt formatCode="0.0" sourceLinked="1"/>
        <c:majorTickMark val="out"/>
        <c:minorTickMark val="none"/>
        <c:tickLblPos val="nextTo"/>
        <c:crossAx val="-2132721736"/>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1099" l="0.70000000000000195" r="0.70000000000000195" t="0.75000000000001099"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Number of AIS patients treated with IV Activase in ≤60 min</a:t>
            </a:r>
          </a:p>
        </c:rich>
      </c:tx>
      <c:overlay val="0"/>
      <c:spPr>
        <a:noFill/>
        <a:ln w="25400">
          <a:noFill/>
        </a:ln>
      </c:sp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Measures'!$A$7</c:f>
              <c:strCache>
                <c:ptCount val="1"/>
                <c:pt idx="0">
                  <c:v>Number of AIS patients treated with IV Activase in ≤60 min</c:v>
                </c:pt>
              </c:strCache>
            </c:strRef>
          </c:tx>
          <c:spPr>
            <a:ln w="22225"/>
          </c:spPr>
          <c:marker>
            <c:spPr>
              <a:noFill/>
              <a:ln w="15875"/>
            </c:spPr>
          </c:marker>
          <c:cat>
            <c:strRef>
              <c:f>('Stroke Quality Measures'!$G$3:$I$3,'Stroke Quality Measures'!$K$3:$M$3,'Stroke Quality Measures'!$O$3:$Q$3,'Stroke Quality Measures'!$S$3:$U$3)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Measures'!$G$7:$I$7,'Stroke Quality Measures'!$K$7:$M$7,'Stroke Quality Measures'!$O$7:$Q$7,'Stroke Quality Measures'!$S$7:$U$7)</c:f>
              <c:numCache>
                <c:formatCode>0</c:formatCode>
                <c:ptCount val="12"/>
              </c:numCache>
            </c:numRef>
          </c:val>
          <c:smooth val="0"/>
          <c:extLst>
            <c:ext xmlns:c16="http://schemas.microsoft.com/office/drawing/2014/chart" uri="{C3380CC4-5D6E-409C-BE32-E72D297353CC}">
              <c16:uniqueId val="{00000000-0AD2-2F43-A448-CD59FB3D5568}"/>
            </c:ext>
          </c:extLst>
        </c:ser>
        <c:dLbls>
          <c:showLegendKey val="0"/>
          <c:showVal val="0"/>
          <c:showCatName val="0"/>
          <c:showSerName val="0"/>
          <c:showPercent val="0"/>
          <c:showBubbleSize val="0"/>
        </c:dLbls>
        <c:marker val="1"/>
        <c:smooth val="0"/>
        <c:axId val="-2132665432"/>
        <c:axId val="-2132662072"/>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0"/>
            <c:spPr>
              <a:ln w="12700">
                <a:solidFill>
                  <a:srgbClr val="000000"/>
                </a:solidFill>
                <a:prstDash val="solid"/>
              </a:ln>
            </c:spPr>
          </c:errBars>
          <c:xVal>
            <c:numLit>
              <c:formatCode>General</c:formatCode>
              <c:ptCount val="1"/>
              <c:pt idx="0">
                <c:v>1</c:v>
              </c:pt>
            </c:numLit>
          </c:xVal>
          <c:yVal>
            <c:numRef>
              <c:f>'Stroke Quality Measures'!$W$7</c:f>
              <c:numCache>
                <c:formatCode>0.0</c:formatCode>
                <c:ptCount val="1"/>
                <c:pt idx="0">
                  <c:v>0</c:v>
                </c:pt>
              </c:numCache>
            </c:numRef>
          </c:yVal>
          <c:smooth val="0"/>
          <c:extLst>
            <c:ext xmlns:c16="http://schemas.microsoft.com/office/drawing/2014/chart" uri="{C3380CC4-5D6E-409C-BE32-E72D297353CC}">
              <c16:uniqueId val="{00000001-0AD2-2F43-A448-CD59FB3D5568}"/>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Measures'!$C$7</c:f>
              <c:numCache>
                <c:formatCode>0.00%</c:formatCode>
                <c:ptCount val="1"/>
                <c:pt idx="0">
                  <c:v>0</c:v>
                </c:pt>
              </c:numCache>
            </c:numRef>
          </c:yVal>
          <c:smooth val="0"/>
          <c:extLst>
            <c:ext xmlns:c16="http://schemas.microsoft.com/office/drawing/2014/chart" uri="{C3380CC4-5D6E-409C-BE32-E72D297353CC}">
              <c16:uniqueId val="{00000002-0AD2-2F43-A448-CD59FB3D5568}"/>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Measures'!$F$7</c:f>
              <c:numCache>
                <c:formatCode>0.0</c:formatCode>
                <c:ptCount val="1"/>
              </c:numCache>
            </c:numRef>
          </c:yVal>
          <c:smooth val="0"/>
          <c:extLst>
            <c:ext xmlns:c16="http://schemas.microsoft.com/office/drawing/2014/chart" uri="{C3380CC4-5D6E-409C-BE32-E72D297353CC}">
              <c16:uniqueId val="{00000003-0AD2-2F43-A448-CD59FB3D5568}"/>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Measures'!$E$7</c:f>
              <c:numCache>
                <c:formatCode>0.0</c:formatCode>
                <c:ptCount val="1"/>
              </c:numCache>
            </c:numRef>
          </c:yVal>
          <c:smooth val="0"/>
          <c:extLst>
            <c:ext xmlns:c16="http://schemas.microsoft.com/office/drawing/2014/chart" uri="{C3380CC4-5D6E-409C-BE32-E72D297353CC}">
              <c16:uniqueId val="{00000004-0AD2-2F43-A448-CD59FB3D5568}"/>
            </c:ext>
          </c:extLst>
        </c:ser>
        <c:dLbls>
          <c:showLegendKey val="0"/>
          <c:showVal val="0"/>
          <c:showCatName val="0"/>
          <c:showSerName val="0"/>
          <c:showPercent val="0"/>
          <c:showBubbleSize val="0"/>
        </c:dLbls>
        <c:axId val="-2132658600"/>
        <c:axId val="-2132655608"/>
      </c:scatterChart>
      <c:catAx>
        <c:axId val="-2132665432"/>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2662072"/>
        <c:crosses val="autoZero"/>
        <c:auto val="1"/>
        <c:lblAlgn val="ctr"/>
        <c:lblOffset val="100"/>
        <c:noMultiLvlLbl val="0"/>
      </c:catAx>
      <c:valAx>
        <c:axId val="-2132662072"/>
        <c:scaling>
          <c:orientation val="minMax"/>
          <c:max val="10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2665432"/>
        <c:crosses val="autoZero"/>
        <c:crossBetween val="between"/>
      </c:valAx>
      <c:valAx>
        <c:axId val="-2132658600"/>
        <c:scaling>
          <c:orientation val="minMax"/>
        </c:scaling>
        <c:delete val="1"/>
        <c:axPos val="t"/>
        <c:numFmt formatCode="General" sourceLinked="1"/>
        <c:majorTickMark val="out"/>
        <c:minorTickMark val="none"/>
        <c:tickLblPos val="nextTo"/>
        <c:crossAx val="-2132655608"/>
        <c:crosses val="max"/>
        <c:crossBetween val="midCat"/>
      </c:valAx>
      <c:valAx>
        <c:axId val="-2132655608"/>
        <c:scaling>
          <c:orientation val="minMax"/>
        </c:scaling>
        <c:delete val="1"/>
        <c:axPos val="r"/>
        <c:numFmt formatCode="0.0" sourceLinked="1"/>
        <c:majorTickMark val="out"/>
        <c:minorTickMark val="none"/>
        <c:tickLblPos val="nextTo"/>
        <c:crossAx val="-2132658600"/>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1099" l="0.70000000000000195" r="0.70000000000000195" t="0.75000000000001099"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Number of AIS patients treated with IV Activase in ≤45 min</a:t>
            </a:r>
          </a:p>
        </c:rich>
      </c:tx>
      <c:layout>
        <c:manualLayout>
          <c:xMode val="edge"/>
          <c:yMode val="edge"/>
          <c:x val="0.18949156355455599"/>
          <c:y val="5.8823548955114803E-2"/>
        </c:manualLayout>
      </c:layout>
      <c:overlay val="0"/>
      <c:spPr>
        <a:noFill/>
        <a:ln w="25400">
          <a:noFill/>
        </a:ln>
      </c:sp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Measures'!$A$8</c:f>
              <c:strCache>
                <c:ptCount val="1"/>
                <c:pt idx="0">
                  <c:v>Number of AIS patients treated with IV Activase in ≤45 min</c:v>
                </c:pt>
              </c:strCache>
            </c:strRef>
          </c:tx>
          <c:spPr>
            <a:ln w="22225"/>
          </c:spPr>
          <c:marker>
            <c:spPr>
              <a:noFill/>
              <a:ln w="15875"/>
            </c:spPr>
          </c:marker>
          <c:cat>
            <c:strRef>
              <c:f>('Stroke Quality Measures'!$G$3:$I$3,'Stroke Quality Measures'!$K$3:$M$3,'Stroke Quality Measures'!$O$3:$Q$3,'Stroke Quality Measures'!$S$3:$U$3)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Measures'!$G$8:$I$8,'Stroke Quality Measures'!$K$8:$M$8,'Stroke Quality Measures'!$O$8:$Q$8,'Stroke Quality Measures'!$S$8:$U$8)</c:f>
              <c:numCache>
                <c:formatCode>0</c:formatCode>
                <c:ptCount val="12"/>
              </c:numCache>
            </c:numRef>
          </c:val>
          <c:smooth val="0"/>
          <c:extLst>
            <c:ext xmlns:c16="http://schemas.microsoft.com/office/drawing/2014/chart" uri="{C3380CC4-5D6E-409C-BE32-E72D297353CC}">
              <c16:uniqueId val="{00000000-73D8-4A4C-9871-78D8AF95DDDB}"/>
            </c:ext>
          </c:extLst>
        </c:ser>
        <c:dLbls>
          <c:showLegendKey val="0"/>
          <c:showVal val="0"/>
          <c:showCatName val="0"/>
          <c:showSerName val="0"/>
          <c:showPercent val="0"/>
          <c:showBubbleSize val="0"/>
        </c:dLbls>
        <c:marker val="1"/>
        <c:smooth val="0"/>
        <c:axId val="-2132599768"/>
        <c:axId val="-2132596408"/>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0"/>
            <c:spPr>
              <a:ln w="12700">
                <a:solidFill>
                  <a:srgbClr val="000000"/>
                </a:solidFill>
                <a:prstDash val="solid"/>
              </a:ln>
            </c:spPr>
          </c:errBars>
          <c:xVal>
            <c:numLit>
              <c:formatCode>General</c:formatCode>
              <c:ptCount val="1"/>
              <c:pt idx="0">
                <c:v>1</c:v>
              </c:pt>
            </c:numLit>
          </c:xVal>
          <c:yVal>
            <c:numRef>
              <c:f>'Stroke Quality Measures'!$W$8</c:f>
              <c:numCache>
                <c:formatCode>0.0</c:formatCode>
                <c:ptCount val="1"/>
                <c:pt idx="0">
                  <c:v>0</c:v>
                </c:pt>
              </c:numCache>
            </c:numRef>
          </c:yVal>
          <c:smooth val="0"/>
          <c:extLst>
            <c:ext xmlns:c16="http://schemas.microsoft.com/office/drawing/2014/chart" uri="{C3380CC4-5D6E-409C-BE32-E72D297353CC}">
              <c16:uniqueId val="{00000001-73D8-4A4C-9871-78D8AF95DDDB}"/>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Measures'!$C$8</c:f>
              <c:numCache>
                <c:formatCode>0.00%</c:formatCode>
                <c:ptCount val="1"/>
                <c:pt idx="0">
                  <c:v>0</c:v>
                </c:pt>
              </c:numCache>
            </c:numRef>
          </c:yVal>
          <c:smooth val="0"/>
          <c:extLst>
            <c:ext xmlns:c16="http://schemas.microsoft.com/office/drawing/2014/chart" uri="{C3380CC4-5D6E-409C-BE32-E72D297353CC}">
              <c16:uniqueId val="{00000002-73D8-4A4C-9871-78D8AF95DDDB}"/>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Measures'!$F$8</c:f>
              <c:numCache>
                <c:formatCode>0.0</c:formatCode>
                <c:ptCount val="1"/>
              </c:numCache>
            </c:numRef>
          </c:yVal>
          <c:smooth val="0"/>
          <c:extLst>
            <c:ext xmlns:c16="http://schemas.microsoft.com/office/drawing/2014/chart" uri="{C3380CC4-5D6E-409C-BE32-E72D297353CC}">
              <c16:uniqueId val="{00000003-73D8-4A4C-9871-78D8AF95DDDB}"/>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Measures'!$E$8</c:f>
              <c:numCache>
                <c:formatCode>0.0</c:formatCode>
                <c:ptCount val="1"/>
              </c:numCache>
            </c:numRef>
          </c:yVal>
          <c:smooth val="0"/>
          <c:extLst>
            <c:ext xmlns:c16="http://schemas.microsoft.com/office/drawing/2014/chart" uri="{C3380CC4-5D6E-409C-BE32-E72D297353CC}">
              <c16:uniqueId val="{00000004-73D8-4A4C-9871-78D8AF95DDDB}"/>
            </c:ext>
          </c:extLst>
        </c:ser>
        <c:dLbls>
          <c:showLegendKey val="0"/>
          <c:showVal val="0"/>
          <c:showCatName val="0"/>
          <c:showSerName val="0"/>
          <c:showPercent val="0"/>
          <c:showBubbleSize val="0"/>
        </c:dLbls>
        <c:axId val="-2132592936"/>
        <c:axId val="-2132589944"/>
      </c:scatterChart>
      <c:catAx>
        <c:axId val="-2132599768"/>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2596408"/>
        <c:crosses val="autoZero"/>
        <c:auto val="1"/>
        <c:lblAlgn val="ctr"/>
        <c:lblOffset val="100"/>
        <c:noMultiLvlLbl val="0"/>
      </c:catAx>
      <c:valAx>
        <c:axId val="-2132596408"/>
        <c:scaling>
          <c:orientation val="minMax"/>
          <c:max val="10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2599768"/>
        <c:crosses val="autoZero"/>
        <c:crossBetween val="between"/>
      </c:valAx>
      <c:valAx>
        <c:axId val="-2132592936"/>
        <c:scaling>
          <c:orientation val="minMax"/>
        </c:scaling>
        <c:delete val="1"/>
        <c:axPos val="t"/>
        <c:numFmt formatCode="General" sourceLinked="1"/>
        <c:majorTickMark val="out"/>
        <c:minorTickMark val="none"/>
        <c:tickLblPos val="nextTo"/>
        <c:crossAx val="-2132589944"/>
        <c:crosses val="max"/>
        <c:crossBetween val="midCat"/>
      </c:valAx>
      <c:valAx>
        <c:axId val="-2132589944"/>
        <c:scaling>
          <c:orientation val="minMax"/>
        </c:scaling>
        <c:delete val="1"/>
        <c:axPos val="r"/>
        <c:numFmt formatCode="0.0" sourceLinked="1"/>
        <c:majorTickMark val="out"/>
        <c:minorTickMark val="none"/>
        <c:tickLblPos val="nextTo"/>
        <c:crossAx val="-2132592936"/>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1099" l="0.70000000000000195" r="0.70000000000000195" t="0.75000000000001099"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a:ea typeface="Arial"/>
                <a:cs typeface="Arial"/>
              </a:rPr>
              <a:t>Number of AIS patients treated with</a:t>
            </a:r>
          </a:p>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a:ea typeface="Arial"/>
                <a:cs typeface="Arial"/>
              </a:rPr>
              <a:t>IV Activase with sICH within 36 hours</a:t>
            </a:r>
          </a:p>
        </c:rich>
      </c:tx>
      <c:overlay val="0"/>
      <c:spPr>
        <a:noFill/>
        <a:ln w="25400">
          <a:noFill/>
        </a:ln>
      </c:spPr>
    </c:title>
    <c:autoTitleDeleted val="0"/>
    <c:plotArea>
      <c:layout>
        <c:manualLayout>
          <c:layoutTarget val="inner"/>
          <c:xMode val="edge"/>
          <c:yMode val="edge"/>
          <c:x val="0.11031496062991999"/>
          <c:y val="0.16145189168427099"/>
          <c:w val="0.80635166368146705"/>
          <c:h val="0.60667050764996799"/>
        </c:manualLayout>
      </c:layout>
      <c:lineChart>
        <c:grouping val="standard"/>
        <c:varyColors val="0"/>
        <c:ser>
          <c:idx val="0"/>
          <c:order val="0"/>
          <c:tx>
            <c:strRef>
              <c:f>'Stroke Quality Measures'!$A$13</c:f>
              <c:strCache>
                <c:ptCount val="1"/>
                <c:pt idx="0">
                  <c:v>Number of AIS patients treated with IV Activase with sICH within 36 hours</c:v>
                </c:pt>
              </c:strCache>
            </c:strRef>
          </c:tx>
          <c:spPr>
            <a:ln w="22225"/>
          </c:spPr>
          <c:marker>
            <c:spPr>
              <a:noFill/>
              <a:ln w="15875"/>
            </c:spPr>
          </c:marker>
          <c:errBars>
            <c:errDir val="y"/>
            <c:errBarType val="both"/>
            <c:errValType val="stdErr"/>
            <c:noEndCap val="0"/>
            <c:spPr>
              <a:ln w="12700">
                <a:solidFill>
                  <a:srgbClr val="000000"/>
                </a:solidFill>
                <a:prstDash val="solid"/>
              </a:ln>
            </c:spPr>
          </c:errBars>
          <c:cat>
            <c:strRef>
              <c:f>('Stroke Quality Measures'!$G$3:$I$3,'Stroke Quality Measures'!$K$3:$M$3,'Stroke Quality Measures'!$O$3:$Q$3,'Stroke Quality Measures'!$S$3:$U$3)</c:f>
              <c:strCache>
                <c:ptCount val="12"/>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strCache>
            </c:strRef>
          </c:cat>
          <c:val>
            <c:numRef>
              <c:f>('Stroke Quality Measures'!$G$13:$I$13,'Stroke Quality Measures'!$K$13:$M$13,'Stroke Quality Measures'!$O$13:$Q$13,'Stroke Quality Measures'!$S$13:$U$13)</c:f>
              <c:numCache>
                <c:formatCode>0</c:formatCode>
                <c:ptCount val="12"/>
              </c:numCache>
            </c:numRef>
          </c:val>
          <c:smooth val="0"/>
          <c:extLst>
            <c:ext xmlns:c16="http://schemas.microsoft.com/office/drawing/2014/chart" uri="{C3380CC4-5D6E-409C-BE32-E72D297353CC}">
              <c16:uniqueId val="{00000000-630E-F446-BE12-B1D3023A7FCD}"/>
            </c:ext>
          </c:extLst>
        </c:ser>
        <c:dLbls>
          <c:showLegendKey val="0"/>
          <c:showVal val="0"/>
          <c:showCatName val="0"/>
          <c:showSerName val="0"/>
          <c:showPercent val="0"/>
          <c:showBubbleSize val="0"/>
        </c:dLbls>
        <c:marker val="1"/>
        <c:smooth val="0"/>
        <c:axId val="-2132530920"/>
        <c:axId val="-2132527560"/>
      </c:lineChart>
      <c:scatterChart>
        <c:scatterStyle val="lineMarker"/>
        <c:varyColors val="0"/>
        <c:ser>
          <c:idx val="1"/>
          <c:order val="1"/>
          <c:tx>
            <c:v>Our Average</c:v>
          </c:tx>
          <c:marker>
            <c:symbol val="none"/>
          </c:marker>
          <c:errBars>
            <c:errDir val="x"/>
            <c:errBarType val="plus"/>
            <c:errValType val="fixedVal"/>
            <c:noEndCap val="1"/>
            <c:val val="12"/>
            <c:spPr>
              <a:ln w="12700">
                <a:solidFill>
                  <a:srgbClr val="FEA746"/>
                </a:solidFill>
                <a:prstDash val="sysDash"/>
              </a:ln>
            </c:spPr>
          </c:errBars>
          <c:errBars>
            <c:errDir val="y"/>
            <c:errBarType val="plus"/>
            <c:errValType val="stdErr"/>
            <c:noEndCap val="0"/>
            <c:spPr>
              <a:ln w="12700">
                <a:solidFill>
                  <a:srgbClr val="000000"/>
                </a:solidFill>
                <a:prstDash val="solid"/>
              </a:ln>
            </c:spPr>
          </c:errBars>
          <c:xVal>
            <c:numLit>
              <c:formatCode>General</c:formatCode>
              <c:ptCount val="1"/>
              <c:pt idx="0">
                <c:v>1</c:v>
              </c:pt>
            </c:numLit>
          </c:xVal>
          <c:yVal>
            <c:numRef>
              <c:f>'Stroke Quality Measures'!$W$13</c:f>
              <c:numCache>
                <c:formatCode>0.0</c:formatCode>
                <c:ptCount val="1"/>
                <c:pt idx="0">
                  <c:v>0</c:v>
                </c:pt>
              </c:numCache>
            </c:numRef>
          </c:yVal>
          <c:smooth val="0"/>
          <c:extLst>
            <c:ext xmlns:c16="http://schemas.microsoft.com/office/drawing/2014/chart" uri="{C3380CC4-5D6E-409C-BE32-E72D297353CC}">
              <c16:uniqueId val="{00000001-630E-F446-BE12-B1D3023A7FCD}"/>
            </c:ext>
          </c:extLst>
        </c:ser>
        <c:ser>
          <c:idx val="2"/>
          <c:order val="2"/>
          <c:tx>
            <c:v>Benchmark</c:v>
          </c:tx>
          <c:marker>
            <c:symbol val="none"/>
          </c:marker>
          <c:errBars>
            <c:errDir val="x"/>
            <c:errBarType val="plus"/>
            <c:errValType val="fixedVal"/>
            <c:noEndCap val="1"/>
            <c:val val="12"/>
            <c:spPr>
              <a:ln w="12700">
                <a:solidFill>
                  <a:srgbClr val="99CCFF"/>
                </a:solidFill>
                <a:prstDash val="solid"/>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Measures'!$C$13</c:f>
              <c:numCache>
                <c:formatCode>0.00%</c:formatCode>
                <c:ptCount val="1"/>
                <c:pt idx="0">
                  <c:v>0</c:v>
                </c:pt>
              </c:numCache>
            </c:numRef>
          </c:yVal>
          <c:smooth val="0"/>
          <c:extLst>
            <c:ext xmlns:c16="http://schemas.microsoft.com/office/drawing/2014/chart" uri="{C3380CC4-5D6E-409C-BE32-E72D297353CC}">
              <c16:uniqueId val="{00000002-630E-F446-BE12-B1D3023A7FCD}"/>
            </c:ext>
          </c:extLst>
        </c:ser>
        <c:ser>
          <c:idx val="3"/>
          <c:order val="3"/>
          <c:tx>
            <c:v>Target</c:v>
          </c:tx>
          <c:marker>
            <c:symbol val="none"/>
          </c:marker>
          <c:errBars>
            <c:errDir val="x"/>
            <c:errBarType val="plus"/>
            <c:errValType val="fixedVal"/>
            <c:noEndCap val="1"/>
            <c:val val="12"/>
            <c:spPr>
              <a:ln w="12700">
                <a:solidFill>
                  <a:srgbClr val="A2BD90"/>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Measures'!$F$13</c:f>
              <c:numCache>
                <c:formatCode>0.0</c:formatCode>
                <c:ptCount val="1"/>
              </c:numCache>
            </c:numRef>
          </c:yVal>
          <c:smooth val="0"/>
          <c:extLst>
            <c:ext xmlns:c16="http://schemas.microsoft.com/office/drawing/2014/chart" uri="{C3380CC4-5D6E-409C-BE32-E72D297353CC}">
              <c16:uniqueId val="{00000003-630E-F446-BE12-B1D3023A7FCD}"/>
            </c:ext>
          </c:extLst>
        </c:ser>
        <c:ser>
          <c:idx val="4"/>
          <c:order val="4"/>
          <c:tx>
            <c:v>Baseline</c:v>
          </c:tx>
          <c:marker>
            <c:symbol val="none"/>
          </c:marker>
          <c:errBars>
            <c:errDir val="x"/>
            <c:errBarType val="plus"/>
            <c:errValType val="fixedVal"/>
            <c:noEndCap val="1"/>
            <c:val val="12"/>
            <c:spPr>
              <a:ln w="12700">
                <a:solidFill>
                  <a:srgbClr val="FFCC99"/>
                </a:solidFill>
                <a:prstDash val="sysDash"/>
              </a:ln>
            </c:spPr>
          </c:errBars>
          <c:errBars>
            <c:errDir val="y"/>
            <c:errBarType val="plus"/>
            <c:errValType val="stdErr"/>
            <c:noEndCap val="1"/>
            <c:spPr>
              <a:ln w="12700">
                <a:solidFill>
                  <a:srgbClr val="000000"/>
                </a:solidFill>
                <a:prstDash val="solid"/>
              </a:ln>
            </c:spPr>
          </c:errBars>
          <c:xVal>
            <c:numLit>
              <c:formatCode>General</c:formatCode>
              <c:ptCount val="1"/>
              <c:pt idx="0">
                <c:v>1</c:v>
              </c:pt>
            </c:numLit>
          </c:xVal>
          <c:yVal>
            <c:numRef>
              <c:f>'Stroke Quality Measures'!$E$13</c:f>
              <c:numCache>
                <c:formatCode>0.0</c:formatCode>
                <c:ptCount val="1"/>
              </c:numCache>
            </c:numRef>
          </c:yVal>
          <c:smooth val="0"/>
          <c:extLst>
            <c:ext xmlns:c16="http://schemas.microsoft.com/office/drawing/2014/chart" uri="{C3380CC4-5D6E-409C-BE32-E72D297353CC}">
              <c16:uniqueId val="{00000004-630E-F446-BE12-B1D3023A7FCD}"/>
            </c:ext>
          </c:extLst>
        </c:ser>
        <c:dLbls>
          <c:showLegendKey val="0"/>
          <c:showVal val="0"/>
          <c:showCatName val="0"/>
          <c:showSerName val="0"/>
          <c:showPercent val="0"/>
          <c:showBubbleSize val="0"/>
        </c:dLbls>
        <c:axId val="-2132524088"/>
        <c:axId val="-2132521096"/>
      </c:scatterChart>
      <c:catAx>
        <c:axId val="-213253092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132527560"/>
        <c:crosses val="autoZero"/>
        <c:auto val="1"/>
        <c:lblAlgn val="ctr"/>
        <c:lblOffset val="100"/>
        <c:noMultiLvlLbl val="0"/>
      </c:catAx>
      <c:valAx>
        <c:axId val="-2132527560"/>
        <c:scaling>
          <c:orientation val="minMax"/>
          <c:max val="100"/>
        </c:scaling>
        <c:delete val="0"/>
        <c:axPos val="l"/>
        <c:majorGridlines>
          <c:spPr>
            <a:ln w="3175">
              <a:solidFill>
                <a:srgbClr val="FFFFFF"/>
              </a:solidFill>
              <a:prstDash val="solid"/>
            </a:ln>
          </c:spPr>
        </c:majorGridlines>
        <c:numFmt formatCode="General" sourceLinked="0"/>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en-US"/>
          </a:p>
        </c:txPr>
        <c:crossAx val="-2132530920"/>
        <c:crosses val="autoZero"/>
        <c:crossBetween val="between"/>
      </c:valAx>
      <c:valAx>
        <c:axId val="-2132524088"/>
        <c:scaling>
          <c:orientation val="minMax"/>
        </c:scaling>
        <c:delete val="1"/>
        <c:axPos val="t"/>
        <c:numFmt formatCode="General" sourceLinked="1"/>
        <c:majorTickMark val="out"/>
        <c:minorTickMark val="none"/>
        <c:tickLblPos val="nextTo"/>
        <c:crossAx val="-2132521096"/>
        <c:crosses val="max"/>
        <c:crossBetween val="midCat"/>
      </c:valAx>
      <c:valAx>
        <c:axId val="-2132521096"/>
        <c:scaling>
          <c:orientation val="minMax"/>
        </c:scaling>
        <c:delete val="1"/>
        <c:axPos val="r"/>
        <c:numFmt formatCode="0.0" sourceLinked="1"/>
        <c:majorTickMark val="out"/>
        <c:minorTickMark val="none"/>
        <c:tickLblPos val="nextTo"/>
        <c:crossAx val="-2132524088"/>
        <c:crosses val="max"/>
        <c:crossBetween val="midCat"/>
      </c:valAx>
      <c:spPr>
        <a:solidFill>
          <a:srgbClr val="FFFFFF"/>
        </a:solidFill>
        <a:ln w="25400">
          <a:noFill/>
        </a:ln>
      </c:spPr>
    </c:plotArea>
    <c:plotVisOnly val="0"/>
    <c:dispBlanksAs val="gap"/>
    <c:showDLblsOverMax val="0"/>
  </c:chart>
  <c:spPr>
    <a:solidFill>
      <a:srgbClr val="FFFFFF"/>
    </a:solidFill>
    <a:ln w="3175">
      <a:solidFill>
        <a:srgbClr val="C0C0C0"/>
      </a:solidFill>
      <a:prstDash val="solid"/>
    </a:ln>
  </c:spPr>
  <c:printSettings>
    <c:headerFooter/>
    <c:pageMargins b="0.75000000000001099" l="0.70000000000000195" r="0.70000000000000195" t="0.75000000000001099"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6.xml"/><Relationship Id="rId3" Type="http://schemas.openxmlformats.org/officeDocument/2006/relationships/chart" Target="../charts/chart31.xml"/><Relationship Id="rId7" Type="http://schemas.openxmlformats.org/officeDocument/2006/relationships/chart" Target="../charts/chart35.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 Id="rId9" Type="http://schemas.openxmlformats.org/officeDocument/2006/relationships/chart" Target="../charts/chart37.xml"/></Relationships>
</file>

<file path=xl/drawings/drawing1.xml><?xml version="1.0" encoding="utf-8"?>
<xdr:wsDr xmlns:xdr="http://schemas.openxmlformats.org/drawingml/2006/spreadsheetDrawing" xmlns:a="http://schemas.openxmlformats.org/drawingml/2006/main">
  <xdr:twoCellAnchor>
    <xdr:from>
      <xdr:col>2</xdr:col>
      <xdr:colOff>114299</xdr:colOff>
      <xdr:row>2</xdr:row>
      <xdr:rowOff>142875</xdr:rowOff>
    </xdr:from>
    <xdr:to>
      <xdr:col>13</xdr:col>
      <xdr:colOff>0</xdr:colOff>
      <xdr:row>3</xdr:row>
      <xdr:rowOff>104775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295399" y="523875"/>
          <a:ext cx="6381751" cy="152400"/>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solidFill>
                <a:schemeClr val="tx1">
                  <a:lumMod val="50000"/>
                  <a:lumOff val="50000"/>
                </a:schemeClr>
              </a:solidFill>
              <a:latin typeface="Arial" pitchFamily="34" charset="0"/>
              <a:cs typeface="Arial" pitchFamily="34" charset="0"/>
            </a:rPr>
            <a:t>Stroke Measure</a:t>
          </a:r>
          <a:r>
            <a:rPr lang="en-US" sz="800" baseline="0">
              <a:solidFill>
                <a:schemeClr val="tx1">
                  <a:lumMod val="50000"/>
                  <a:lumOff val="50000"/>
                </a:schemeClr>
              </a:solidFill>
              <a:latin typeface="Arial" pitchFamily="34" charset="0"/>
              <a:cs typeface="Arial" pitchFamily="34" charset="0"/>
            </a:rPr>
            <a:t>                            </a:t>
          </a:r>
          <a:r>
            <a:rPr lang="en-US" sz="800">
              <a:solidFill>
                <a:schemeClr val="tx1">
                  <a:lumMod val="50000"/>
                  <a:lumOff val="50000"/>
                </a:schemeClr>
              </a:solidFill>
              <a:latin typeface="Arial" pitchFamily="34" charset="0"/>
              <a:cs typeface="Arial" pitchFamily="34" charset="0"/>
            </a:rPr>
            <a:t>Benchmark</a:t>
          </a:r>
          <a:r>
            <a:rPr lang="en-US" sz="800" baseline="0">
              <a:solidFill>
                <a:schemeClr val="tx1">
                  <a:lumMod val="50000"/>
                  <a:lumOff val="50000"/>
                </a:schemeClr>
              </a:solidFill>
              <a:latin typeface="Arial" pitchFamily="34" charset="0"/>
              <a:cs typeface="Arial" pitchFamily="34" charset="0"/>
            </a:rPr>
            <a:t>                              </a:t>
          </a:r>
          <a:r>
            <a:rPr lang="en-US" sz="800">
              <a:solidFill>
                <a:schemeClr val="tx1">
                  <a:lumMod val="50000"/>
                  <a:lumOff val="50000"/>
                </a:schemeClr>
              </a:solidFill>
              <a:latin typeface="Arial" pitchFamily="34" charset="0"/>
              <a:cs typeface="Arial" pitchFamily="34" charset="0"/>
            </a:rPr>
            <a:t>Our Average                               </a:t>
          </a:r>
          <a:r>
            <a:rPr lang="en-US" sz="800" baseline="0">
              <a:solidFill>
                <a:schemeClr val="tx1">
                  <a:lumMod val="50000"/>
                  <a:lumOff val="50000"/>
                </a:schemeClr>
              </a:solidFill>
              <a:latin typeface="Arial" pitchFamily="34" charset="0"/>
              <a:cs typeface="Arial" pitchFamily="34" charset="0"/>
            </a:rPr>
            <a:t> </a:t>
          </a:r>
          <a:r>
            <a:rPr lang="en-US" sz="800">
              <a:solidFill>
                <a:schemeClr val="tx1">
                  <a:lumMod val="50000"/>
                  <a:lumOff val="50000"/>
                </a:schemeClr>
              </a:solidFill>
              <a:latin typeface="Arial" pitchFamily="34" charset="0"/>
              <a:cs typeface="Arial" pitchFamily="34" charset="0"/>
            </a:rPr>
            <a:t>Target                            Baseline</a:t>
          </a:r>
        </a:p>
      </xdr:txBody>
    </xdr:sp>
    <xdr:clientData/>
  </xdr:twoCellAnchor>
  <xdr:twoCellAnchor>
    <xdr:from>
      <xdr:col>4</xdr:col>
      <xdr:colOff>63500</xdr:colOff>
      <xdr:row>3</xdr:row>
      <xdr:rowOff>22224</xdr:rowOff>
    </xdr:from>
    <xdr:to>
      <xdr:col>4</xdr:col>
      <xdr:colOff>217504</xdr:colOff>
      <xdr:row>3</xdr:row>
      <xdr:rowOff>22224</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2755900" y="555624"/>
          <a:ext cx="154004" cy="0"/>
        </a:xfrm>
        <a:prstGeom prst="line">
          <a:avLst/>
        </a:prstGeom>
        <a:ln w="22225">
          <a:solidFill>
            <a:schemeClr val="accent1">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76638</xdr:colOff>
      <xdr:row>3</xdr:row>
      <xdr:rowOff>34924</xdr:rowOff>
    </xdr:from>
    <xdr:to>
      <xdr:col>6</xdr:col>
      <xdr:colOff>241230</xdr:colOff>
      <xdr:row>3</xdr:row>
      <xdr:rowOff>34924</xdr:rowOff>
    </xdr:to>
    <xdr:cxnSp macro="">
      <xdr:nvCxnSpPr>
        <xdr:cNvPr id="4" name="Straight Connector 3">
          <a:extLst>
            <a:ext uri="{FF2B5EF4-FFF2-40B4-BE49-F238E27FC236}">
              <a16:creationId xmlns:a16="http://schemas.microsoft.com/office/drawing/2014/main" id="{00000000-0008-0000-0300-000004000000}"/>
            </a:ext>
          </a:extLst>
        </xdr:cNvPr>
        <xdr:cNvCxnSpPr/>
      </xdr:nvCxnSpPr>
      <xdr:spPr>
        <a:xfrm>
          <a:off x="4115238" y="568324"/>
          <a:ext cx="164592" cy="0"/>
        </a:xfrm>
        <a:prstGeom prst="line">
          <a:avLst/>
        </a:prstGeom>
        <a:ln w="22225">
          <a:solidFill>
            <a:schemeClr val="accent6"/>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422275</xdr:colOff>
      <xdr:row>3</xdr:row>
      <xdr:rowOff>22224</xdr:rowOff>
    </xdr:from>
    <xdr:to>
      <xdr:col>2</xdr:col>
      <xdr:colOff>53377</xdr:colOff>
      <xdr:row>3</xdr:row>
      <xdr:rowOff>22224</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1095375" y="555624"/>
          <a:ext cx="304202" cy="0"/>
        </a:xfrm>
        <a:prstGeom prst="line">
          <a:avLst/>
        </a:prstGeom>
        <a:ln w="2222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462381</xdr:colOff>
      <xdr:row>3</xdr:row>
      <xdr:rowOff>1671</xdr:rowOff>
    </xdr:from>
    <xdr:to>
      <xdr:col>1</xdr:col>
      <xdr:colOff>535533</xdr:colOff>
      <xdr:row>3</xdr:row>
      <xdr:rowOff>41222</xdr:rowOff>
    </xdr:to>
    <xdr:sp macro="" textlink="">
      <xdr:nvSpPr>
        <xdr:cNvPr id="6" name="Oval 5">
          <a:extLst>
            <a:ext uri="{FF2B5EF4-FFF2-40B4-BE49-F238E27FC236}">
              <a16:creationId xmlns:a16="http://schemas.microsoft.com/office/drawing/2014/main" id="{00000000-0008-0000-0300-000006000000}"/>
            </a:ext>
          </a:extLst>
        </xdr:cNvPr>
        <xdr:cNvSpPr/>
      </xdr:nvSpPr>
      <xdr:spPr>
        <a:xfrm>
          <a:off x="1135481" y="535071"/>
          <a:ext cx="73152" cy="39551"/>
        </a:xfrm>
        <a:prstGeom prst="ellipse">
          <a:avLst/>
        </a:prstGeom>
        <a:ln w="12700">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1</xdr:col>
      <xdr:colOff>0</xdr:colOff>
      <xdr:row>5</xdr:row>
      <xdr:rowOff>0</xdr:rowOff>
    </xdr:from>
    <xdr:to>
      <xdr:col>9</xdr:col>
      <xdr:colOff>0</xdr:colOff>
      <xdr:row>22</xdr:row>
      <xdr:rowOff>0</xdr:rowOff>
    </xdr:to>
    <xdr:graphicFrame macro="">
      <xdr:nvGraphicFramePr>
        <xdr:cNvPr id="4309268" name="Chart 8">
          <a:extLst>
            <a:ext uri="{FF2B5EF4-FFF2-40B4-BE49-F238E27FC236}">
              <a16:creationId xmlns:a16="http://schemas.microsoft.com/office/drawing/2014/main" id="{00000000-0008-0000-0300-000014C141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200463</xdr:colOff>
      <xdr:row>3</xdr:row>
      <xdr:rowOff>34924</xdr:rowOff>
    </xdr:from>
    <xdr:to>
      <xdr:col>8</xdr:col>
      <xdr:colOff>365055</xdr:colOff>
      <xdr:row>3</xdr:row>
      <xdr:rowOff>34924</xdr:rowOff>
    </xdr:to>
    <xdr:cxnSp macro="">
      <xdr:nvCxnSpPr>
        <xdr:cNvPr id="8" name="Straight Connector 7">
          <a:extLst>
            <a:ext uri="{FF2B5EF4-FFF2-40B4-BE49-F238E27FC236}">
              <a16:creationId xmlns:a16="http://schemas.microsoft.com/office/drawing/2014/main" id="{00000000-0008-0000-0300-000008000000}"/>
            </a:ext>
          </a:extLst>
        </xdr:cNvPr>
        <xdr:cNvCxnSpPr/>
      </xdr:nvCxnSpPr>
      <xdr:spPr>
        <a:xfrm>
          <a:off x="5585263" y="568324"/>
          <a:ext cx="164592" cy="0"/>
        </a:xfrm>
        <a:prstGeom prst="line">
          <a:avLst/>
        </a:prstGeom>
        <a:ln w="22225">
          <a:solidFill>
            <a:schemeClr val="accent3">
              <a:lumMod val="60000"/>
              <a:lumOff val="4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552888</xdr:colOff>
      <xdr:row>3</xdr:row>
      <xdr:rowOff>34924</xdr:rowOff>
    </xdr:from>
    <xdr:to>
      <xdr:col>10</xdr:col>
      <xdr:colOff>126930</xdr:colOff>
      <xdr:row>3</xdr:row>
      <xdr:rowOff>34924</xdr:rowOff>
    </xdr:to>
    <xdr:cxnSp macro="">
      <xdr:nvCxnSpPr>
        <xdr:cNvPr id="9" name="Straight Connector 8">
          <a:extLst>
            <a:ext uri="{FF2B5EF4-FFF2-40B4-BE49-F238E27FC236}">
              <a16:creationId xmlns:a16="http://schemas.microsoft.com/office/drawing/2014/main" id="{00000000-0008-0000-0300-000009000000}"/>
            </a:ext>
          </a:extLst>
        </xdr:cNvPr>
        <xdr:cNvCxnSpPr/>
      </xdr:nvCxnSpPr>
      <xdr:spPr>
        <a:xfrm>
          <a:off x="6610788" y="568324"/>
          <a:ext cx="247142" cy="0"/>
        </a:xfrm>
        <a:prstGeom prst="line">
          <a:avLst/>
        </a:prstGeom>
        <a:ln w="22225">
          <a:solidFill>
            <a:schemeClr val="accent2">
              <a:lumMod val="60000"/>
              <a:lumOff val="4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xdr:row>
      <xdr:rowOff>0</xdr:rowOff>
    </xdr:from>
    <xdr:to>
      <xdr:col>18</xdr:col>
      <xdr:colOff>0</xdr:colOff>
      <xdr:row>22</xdr:row>
      <xdr:rowOff>0</xdr:rowOff>
    </xdr:to>
    <xdr:graphicFrame macro="">
      <xdr:nvGraphicFramePr>
        <xdr:cNvPr id="4309271" name="Chart 8">
          <a:extLst>
            <a:ext uri="{FF2B5EF4-FFF2-40B4-BE49-F238E27FC236}">
              <a16:creationId xmlns:a16="http://schemas.microsoft.com/office/drawing/2014/main" id="{00000000-0008-0000-0300-000017C141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444500</xdr:colOff>
      <xdr:row>43</xdr:row>
      <xdr:rowOff>139700</xdr:rowOff>
    </xdr:from>
    <xdr:to>
      <xdr:col>17</xdr:col>
      <xdr:colOff>635000</xdr:colOff>
      <xdr:row>60</xdr:row>
      <xdr:rowOff>139700</xdr:rowOff>
    </xdr:to>
    <xdr:graphicFrame macro="">
      <xdr:nvGraphicFramePr>
        <xdr:cNvPr id="4309272" name="Chart 8">
          <a:extLst>
            <a:ext uri="{FF2B5EF4-FFF2-40B4-BE49-F238E27FC236}">
              <a16:creationId xmlns:a16="http://schemas.microsoft.com/office/drawing/2014/main" id="{00000000-0008-0000-0300-000018C141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622300</xdr:colOff>
      <xdr:row>62</xdr:row>
      <xdr:rowOff>165100</xdr:rowOff>
    </xdr:from>
    <xdr:to>
      <xdr:col>8</xdr:col>
      <xdr:colOff>622300</xdr:colOff>
      <xdr:row>79</xdr:row>
      <xdr:rowOff>165100</xdr:rowOff>
    </xdr:to>
    <xdr:graphicFrame macro="">
      <xdr:nvGraphicFramePr>
        <xdr:cNvPr id="4309273" name="Chart 8">
          <a:extLst>
            <a:ext uri="{FF2B5EF4-FFF2-40B4-BE49-F238E27FC236}">
              <a16:creationId xmlns:a16="http://schemas.microsoft.com/office/drawing/2014/main" id="{00000000-0008-0000-0300-000019C141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419100</xdr:colOff>
      <xdr:row>62</xdr:row>
      <xdr:rowOff>165100</xdr:rowOff>
    </xdr:from>
    <xdr:to>
      <xdr:col>17</xdr:col>
      <xdr:colOff>609600</xdr:colOff>
      <xdr:row>79</xdr:row>
      <xdr:rowOff>165100</xdr:rowOff>
    </xdr:to>
    <xdr:graphicFrame macro="">
      <xdr:nvGraphicFramePr>
        <xdr:cNvPr id="4309274" name="Chart 8">
          <a:extLst>
            <a:ext uri="{FF2B5EF4-FFF2-40B4-BE49-F238E27FC236}">
              <a16:creationId xmlns:a16="http://schemas.microsoft.com/office/drawing/2014/main" id="{00000000-0008-0000-0300-00001AC141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38100</xdr:colOff>
      <xdr:row>24</xdr:row>
      <xdr:rowOff>63500</xdr:rowOff>
    </xdr:from>
    <xdr:to>
      <xdr:col>8</xdr:col>
      <xdr:colOff>660400</xdr:colOff>
      <xdr:row>41</xdr:row>
      <xdr:rowOff>63500</xdr:rowOff>
    </xdr:to>
    <xdr:graphicFrame macro="">
      <xdr:nvGraphicFramePr>
        <xdr:cNvPr id="4309275" name="Chart 8">
          <a:extLst>
            <a:ext uri="{FF2B5EF4-FFF2-40B4-BE49-F238E27FC236}">
              <a16:creationId xmlns:a16="http://schemas.microsoft.com/office/drawing/2014/main" id="{00000000-0008-0000-0300-00001BC141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469900</xdr:colOff>
      <xdr:row>24</xdr:row>
      <xdr:rowOff>76200</xdr:rowOff>
    </xdr:from>
    <xdr:to>
      <xdr:col>17</xdr:col>
      <xdr:colOff>609600</xdr:colOff>
      <xdr:row>41</xdr:row>
      <xdr:rowOff>76200</xdr:rowOff>
    </xdr:to>
    <xdr:graphicFrame macro="">
      <xdr:nvGraphicFramePr>
        <xdr:cNvPr id="4309276" name="Chart 8">
          <a:extLst>
            <a:ext uri="{FF2B5EF4-FFF2-40B4-BE49-F238E27FC236}">
              <a16:creationId xmlns:a16="http://schemas.microsoft.com/office/drawing/2014/main" id="{00000000-0008-0000-0300-00001CC141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12700</xdr:colOff>
      <xdr:row>43</xdr:row>
      <xdr:rowOff>139700</xdr:rowOff>
    </xdr:from>
    <xdr:to>
      <xdr:col>8</xdr:col>
      <xdr:colOff>635000</xdr:colOff>
      <xdr:row>60</xdr:row>
      <xdr:rowOff>139700</xdr:rowOff>
    </xdr:to>
    <xdr:graphicFrame macro="">
      <xdr:nvGraphicFramePr>
        <xdr:cNvPr id="4309277" name="Chart 8">
          <a:extLst>
            <a:ext uri="{FF2B5EF4-FFF2-40B4-BE49-F238E27FC236}">
              <a16:creationId xmlns:a16="http://schemas.microsoft.com/office/drawing/2014/main" id="{00000000-0008-0000-0300-00001DC141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406400</xdr:colOff>
      <xdr:row>82</xdr:row>
      <xdr:rowOff>50800</xdr:rowOff>
    </xdr:from>
    <xdr:to>
      <xdr:col>17</xdr:col>
      <xdr:colOff>546100</xdr:colOff>
      <xdr:row>99</xdr:row>
      <xdr:rowOff>50800</xdr:rowOff>
    </xdr:to>
    <xdr:graphicFrame macro="">
      <xdr:nvGraphicFramePr>
        <xdr:cNvPr id="4309278" name="Chart 8">
          <a:extLst>
            <a:ext uri="{FF2B5EF4-FFF2-40B4-BE49-F238E27FC236}">
              <a16:creationId xmlns:a16="http://schemas.microsoft.com/office/drawing/2014/main" id="{00000000-0008-0000-0300-00001EC141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660400</xdr:colOff>
      <xdr:row>82</xdr:row>
      <xdr:rowOff>50800</xdr:rowOff>
    </xdr:from>
    <xdr:to>
      <xdr:col>8</xdr:col>
      <xdr:colOff>609600</xdr:colOff>
      <xdr:row>99</xdr:row>
      <xdr:rowOff>50800</xdr:rowOff>
    </xdr:to>
    <xdr:graphicFrame macro="">
      <xdr:nvGraphicFramePr>
        <xdr:cNvPr id="4309279" name="Chart 8">
          <a:extLst>
            <a:ext uri="{FF2B5EF4-FFF2-40B4-BE49-F238E27FC236}">
              <a16:creationId xmlns:a16="http://schemas.microsoft.com/office/drawing/2014/main" id="{00000000-0008-0000-0300-00001FC141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647700</xdr:colOff>
      <xdr:row>101</xdr:row>
      <xdr:rowOff>50800</xdr:rowOff>
    </xdr:from>
    <xdr:to>
      <xdr:col>8</xdr:col>
      <xdr:colOff>647700</xdr:colOff>
      <xdr:row>118</xdr:row>
      <xdr:rowOff>50800</xdr:rowOff>
    </xdr:to>
    <xdr:graphicFrame macro="">
      <xdr:nvGraphicFramePr>
        <xdr:cNvPr id="4309280" name="Chart 8">
          <a:extLst>
            <a:ext uri="{FF2B5EF4-FFF2-40B4-BE49-F238E27FC236}">
              <a16:creationId xmlns:a16="http://schemas.microsoft.com/office/drawing/2014/main" id="{00000000-0008-0000-0300-000020C141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469900</xdr:colOff>
      <xdr:row>80</xdr:row>
      <xdr:rowOff>127000</xdr:rowOff>
    </xdr:from>
    <xdr:to>
      <xdr:col>17</xdr:col>
      <xdr:colOff>469900</xdr:colOff>
      <xdr:row>97</xdr:row>
      <xdr:rowOff>127000</xdr:rowOff>
    </xdr:to>
    <xdr:graphicFrame macro="">
      <xdr:nvGraphicFramePr>
        <xdr:cNvPr id="3749376" name="Chart 8">
          <a:extLst>
            <a:ext uri="{FF2B5EF4-FFF2-40B4-BE49-F238E27FC236}">
              <a16:creationId xmlns:a16="http://schemas.microsoft.com/office/drawing/2014/main" id="{00000000-0008-0000-0400-0000003639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80</xdr:row>
      <xdr:rowOff>101600</xdr:rowOff>
    </xdr:from>
    <xdr:to>
      <xdr:col>9</xdr:col>
      <xdr:colOff>76200</xdr:colOff>
      <xdr:row>97</xdr:row>
      <xdr:rowOff>101600</xdr:rowOff>
    </xdr:to>
    <xdr:graphicFrame macro="">
      <xdr:nvGraphicFramePr>
        <xdr:cNvPr id="3749377" name="Chart 8">
          <a:extLst>
            <a:ext uri="{FF2B5EF4-FFF2-40B4-BE49-F238E27FC236}">
              <a16:creationId xmlns:a16="http://schemas.microsoft.com/office/drawing/2014/main" id="{00000000-0008-0000-0400-0000013639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482600</xdr:colOff>
      <xdr:row>62</xdr:row>
      <xdr:rowOff>0</xdr:rowOff>
    </xdr:from>
    <xdr:to>
      <xdr:col>17</xdr:col>
      <xdr:colOff>482600</xdr:colOff>
      <xdr:row>79</xdr:row>
      <xdr:rowOff>0</xdr:rowOff>
    </xdr:to>
    <xdr:graphicFrame macro="">
      <xdr:nvGraphicFramePr>
        <xdr:cNvPr id="3749378" name="Chart 8">
          <a:extLst>
            <a:ext uri="{FF2B5EF4-FFF2-40B4-BE49-F238E27FC236}">
              <a16:creationId xmlns:a16="http://schemas.microsoft.com/office/drawing/2014/main" id="{00000000-0008-0000-0400-0000023639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61</xdr:row>
      <xdr:rowOff>139700</xdr:rowOff>
    </xdr:from>
    <xdr:to>
      <xdr:col>9</xdr:col>
      <xdr:colOff>12700</xdr:colOff>
      <xdr:row>78</xdr:row>
      <xdr:rowOff>139700</xdr:rowOff>
    </xdr:to>
    <xdr:graphicFrame macro="">
      <xdr:nvGraphicFramePr>
        <xdr:cNvPr id="3749379" name="Chart 8">
          <a:extLst>
            <a:ext uri="{FF2B5EF4-FFF2-40B4-BE49-F238E27FC236}">
              <a16:creationId xmlns:a16="http://schemas.microsoft.com/office/drawing/2014/main" id="{00000000-0008-0000-0400-0000033639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495300</xdr:colOff>
      <xdr:row>43</xdr:row>
      <xdr:rowOff>12700</xdr:rowOff>
    </xdr:from>
    <xdr:to>
      <xdr:col>17</xdr:col>
      <xdr:colOff>495300</xdr:colOff>
      <xdr:row>60</xdr:row>
      <xdr:rowOff>12700</xdr:rowOff>
    </xdr:to>
    <xdr:graphicFrame macro="">
      <xdr:nvGraphicFramePr>
        <xdr:cNvPr id="3749380" name="Chart 8">
          <a:extLst>
            <a:ext uri="{FF2B5EF4-FFF2-40B4-BE49-F238E27FC236}">
              <a16:creationId xmlns:a16="http://schemas.microsoft.com/office/drawing/2014/main" id="{00000000-0008-0000-0400-0000043639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25400</xdr:colOff>
      <xdr:row>42</xdr:row>
      <xdr:rowOff>165100</xdr:rowOff>
    </xdr:from>
    <xdr:to>
      <xdr:col>9</xdr:col>
      <xdr:colOff>25400</xdr:colOff>
      <xdr:row>59</xdr:row>
      <xdr:rowOff>165100</xdr:rowOff>
    </xdr:to>
    <xdr:graphicFrame macro="">
      <xdr:nvGraphicFramePr>
        <xdr:cNvPr id="3749381" name="Chart 8">
          <a:extLst>
            <a:ext uri="{FF2B5EF4-FFF2-40B4-BE49-F238E27FC236}">
              <a16:creationId xmlns:a16="http://schemas.microsoft.com/office/drawing/2014/main" id="{00000000-0008-0000-0400-0000053639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xdr:row>
      <xdr:rowOff>0</xdr:rowOff>
    </xdr:from>
    <xdr:to>
      <xdr:col>9</xdr:col>
      <xdr:colOff>0</xdr:colOff>
      <xdr:row>22</xdr:row>
      <xdr:rowOff>0</xdr:rowOff>
    </xdr:to>
    <xdr:graphicFrame macro="">
      <xdr:nvGraphicFramePr>
        <xdr:cNvPr id="3749382" name="Chart 8">
          <a:extLst>
            <a:ext uri="{FF2B5EF4-FFF2-40B4-BE49-F238E27FC236}">
              <a16:creationId xmlns:a16="http://schemas.microsoft.com/office/drawing/2014/main" id="{00000000-0008-0000-0400-0000063639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454024</xdr:colOff>
      <xdr:row>2</xdr:row>
      <xdr:rowOff>127000</xdr:rowOff>
    </xdr:from>
    <xdr:to>
      <xdr:col>13</xdr:col>
      <xdr:colOff>339725</xdr:colOff>
      <xdr:row>3</xdr:row>
      <xdr:rowOff>88900</xdr:rowOff>
    </xdr:to>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1800224" y="482600"/>
          <a:ext cx="7289801" cy="139700"/>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solidFill>
                <a:schemeClr val="tx1">
                  <a:lumMod val="50000"/>
                  <a:lumOff val="50000"/>
                </a:schemeClr>
              </a:solidFill>
              <a:latin typeface="Arial" pitchFamily="34" charset="0"/>
              <a:cs typeface="Arial" pitchFamily="34" charset="0"/>
            </a:rPr>
            <a:t>Stroke Measure</a:t>
          </a:r>
          <a:r>
            <a:rPr lang="en-US" sz="800" baseline="0">
              <a:solidFill>
                <a:schemeClr val="tx1">
                  <a:lumMod val="50000"/>
                  <a:lumOff val="50000"/>
                </a:schemeClr>
              </a:solidFill>
              <a:latin typeface="Arial" pitchFamily="34" charset="0"/>
              <a:cs typeface="Arial" pitchFamily="34" charset="0"/>
            </a:rPr>
            <a:t>                            </a:t>
          </a:r>
          <a:r>
            <a:rPr lang="en-US" sz="800">
              <a:solidFill>
                <a:schemeClr val="tx1">
                  <a:lumMod val="50000"/>
                  <a:lumOff val="50000"/>
                </a:schemeClr>
              </a:solidFill>
              <a:latin typeface="Arial" pitchFamily="34" charset="0"/>
              <a:cs typeface="Arial" pitchFamily="34" charset="0"/>
            </a:rPr>
            <a:t>Benchmark</a:t>
          </a:r>
          <a:r>
            <a:rPr lang="en-US" sz="800" baseline="0">
              <a:solidFill>
                <a:schemeClr val="tx1">
                  <a:lumMod val="50000"/>
                  <a:lumOff val="50000"/>
                </a:schemeClr>
              </a:solidFill>
              <a:latin typeface="Arial" pitchFamily="34" charset="0"/>
              <a:cs typeface="Arial" pitchFamily="34" charset="0"/>
            </a:rPr>
            <a:t>                              </a:t>
          </a:r>
          <a:r>
            <a:rPr lang="en-US" sz="800">
              <a:solidFill>
                <a:schemeClr val="tx1">
                  <a:lumMod val="50000"/>
                  <a:lumOff val="50000"/>
                </a:schemeClr>
              </a:solidFill>
              <a:latin typeface="Arial" pitchFamily="34" charset="0"/>
              <a:cs typeface="Arial" pitchFamily="34" charset="0"/>
            </a:rPr>
            <a:t>Our Average                               </a:t>
          </a:r>
          <a:r>
            <a:rPr lang="en-US" sz="800" baseline="0">
              <a:solidFill>
                <a:schemeClr val="tx1">
                  <a:lumMod val="50000"/>
                  <a:lumOff val="50000"/>
                </a:schemeClr>
              </a:solidFill>
              <a:latin typeface="Arial" pitchFamily="34" charset="0"/>
              <a:cs typeface="Arial" pitchFamily="34" charset="0"/>
            </a:rPr>
            <a:t> </a:t>
          </a:r>
          <a:r>
            <a:rPr lang="en-US" sz="800">
              <a:solidFill>
                <a:schemeClr val="tx1">
                  <a:lumMod val="50000"/>
                  <a:lumOff val="50000"/>
                </a:schemeClr>
              </a:solidFill>
              <a:latin typeface="Arial" pitchFamily="34" charset="0"/>
              <a:cs typeface="Arial" pitchFamily="34" charset="0"/>
            </a:rPr>
            <a:t>Target                            Baseline</a:t>
          </a:r>
        </a:p>
      </xdr:txBody>
    </xdr:sp>
    <xdr:clientData/>
  </xdr:twoCellAnchor>
  <xdr:twoCellAnchor>
    <xdr:from>
      <xdr:col>4</xdr:col>
      <xdr:colOff>403225</xdr:colOff>
      <xdr:row>3</xdr:row>
      <xdr:rowOff>6349</xdr:rowOff>
    </xdr:from>
    <xdr:to>
      <xdr:col>4</xdr:col>
      <xdr:colOff>557229</xdr:colOff>
      <xdr:row>3</xdr:row>
      <xdr:rowOff>6349</xdr:rowOff>
    </xdr:to>
    <xdr:cxnSp macro="">
      <xdr:nvCxnSpPr>
        <xdr:cNvPr id="22" name="Straight Connector 21">
          <a:extLst>
            <a:ext uri="{FF2B5EF4-FFF2-40B4-BE49-F238E27FC236}">
              <a16:creationId xmlns:a16="http://schemas.microsoft.com/office/drawing/2014/main" id="{00000000-0008-0000-0400-000016000000}"/>
            </a:ext>
          </a:extLst>
        </xdr:cNvPr>
        <xdr:cNvCxnSpPr/>
      </xdr:nvCxnSpPr>
      <xdr:spPr>
        <a:xfrm>
          <a:off x="3095625" y="539749"/>
          <a:ext cx="154004" cy="0"/>
        </a:xfrm>
        <a:prstGeom prst="line">
          <a:avLst/>
        </a:prstGeom>
        <a:ln w="22225">
          <a:solidFill>
            <a:schemeClr val="accent1">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416363</xdr:colOff>
      <xdr:row>3</xdr:row>
      <xdr:rowOff>19049</xdr:rowOff>
    </xdr:from>
    <xdr:to>
      <xdr:col>6</xdr:col>
      <xdr:colOff>580955</xdr:colOff>
      <xdr:row>3</xdr:row>
      <xdr:rowOff>19049</xdr:rowOff>
    </xdr:to>
    <xdr:cxnSp macro="">
      <xdr:nvCxnSpPr>
        <xdr:cNvPr id="23" name="Straight Connector 22">
          <a:extLst>
            <a:ext uri="{FF2B5EF4-FFF2-40B4-BE49-F238E27FC236}">
              <a16:creationId xmlns:a16="http://schemas.microsoft.com/office/drawing/2014/main" id="{00000000-0008-0000-0400-000017000000}"/>
            </a:ext>
          </a:extLst>
        </xdr:cNvPr>
        <xdr:cNvCxnSpPr/>
      </xdr:nvCxnSpPr>
      <xdr:spPr>
        <a:xfrm>
          <a:off x="4454963" y="552449"/>
          <a:ext cx="164592" cy="0"/>
        </a:xfrm>
        <a:prstGeom prst="line">
          <a:avLst/>
        </a:prstGeom>
        <a:ln w="22225">
          <a:solidFill>
            <a:schemeClr val="accent6"/>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88900</xdr:colOff>
      <xdr:row>3</xdr:row>
      <xdr:rowOff>6349</xdr:rowOff>
    </xdr:from>
    <xdr:to>
      <xdr:col>2</xdr:col>
      <xdr:colOff>393102</xdr:colOff>
      <xdr:row>3</xdr:row>
      <xdr:rowOff>6349</xdr:rowOff>
    </xdr:to>
    <xdr:cxnSp macro="">
      <xdr:nvCxnSpPr>
        <xdr:cNvPr id="24" name="Straight Connector 23">
          <a:extLst>
            <a:ext uri="{FF2B5EF4-FFF2-40B4-BE49-F238E27FC236}">
              <a16:creationId xmlns:a16="http://schemas.microsoft.com/office/drawing/2014/main" id="{00000000-0008-0000-0400-000018000000}"/>
            </a:ext>
          </a:extLst>
        </xdr:cNvPr>
        <xdr:cNvCxnSpPr/>
      </xdr:nvCxnSpPr>
      <xdr:spPr>
        <a:xfrm>
          <a:off x="1435100" y="539749"/>
          <a:ext cx="304202" cy="0"/>
        </a:xfrm>
        <a:prstGeom prst="line">
          <a:avLst/>
        </a:prstGeom>
        <a:ln w="2222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129006</xdr:colOff>
      <xdr:row>2</xdr:row>
      <xdr:rowOff>163596</xdr:rowOff>
    </xdr:from>
    <xdr:to>
      <xdr:col>2</xdr:col>
      <xdr:colOff>202158</xdr:colOff>
      <xdr:row>3</xdr:row>
      <xdr:rowOff>25347</xdr:rowOff>
    </xdr:to>
    <xdr:sp macro="" textlink="">
      <xdr:nvSpPr>
        <xdr:cNvPr id="25" name="Oval 24">
          <a:extLst>
            <a:ext uri="{FF2B5EF4-FFF2-40B4-BE49-F238E27FC236}">
              <a16:creationId xmlns:a16="http://schemas.microsoft.com/office/drawing/2014/main" id="{00000000-0008-0000-0400-000019000000}"/>
            </a:ext>
          </a:extLst>
        </xdr:cNvPr>
        <xdr:cNvSpPr/>
      </xdr:nvSpPr>
      <xdr:spPr>
        <a:xfrm>
          <a:off x="1475206" y="519196"/>
          <a:ext cx="73152" cy="39551"/>
        </a:xfrm>
        <a:prstGeom prst="ellipse">
          <a:avLst/>
        </a:prstGeom>
        <a:ln w="12700">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8</xdr:col>
      <xdr:colOff>540188</xdr:colOff>
      <xdr:row>3</xdr:row>
      <xdr:rowOff>19049</xdr:rowOff>
    </xdr:from>
    <xdr:to>
      <xdr:col>9</xdr:col>
      <xdr:colOff>31680</xdr:colOff>
      <xdr:row>3</xdr:row>
      <xdr:rowOff>19049</xdr:rowOff>
    </xdr:to>
    <xdr:cxnSp macro="">
      <xdr:nvCxnSpPr>
        <xdr:cNvPr id="26" name="Straight Connector 25">
          <a:extLst>
            <a:ext uri="{FF2B5EF4-FFF2-40B4-BE49-F238E27FC236}">
              <a16:creationId xmlns:a16="http://schemas.microsoft.com/office/drawing/2014/main" id="{00000000-0008-0000-0400-00001A000000}"/>
            </a:ext>
          </a:extLst>
        </xdr:cNvPr>
        <xdr:cNvCxnSpPr/>
      </xdr:nvCxnSpPr>
      <xdr:spPr>
        <a:xfrm>
          <a:off x="5924988" y="552449"/>
          <a:ext cx="164592" cy="0"/>
        </a:xfrm>
        <a:prstGeom prst="line">
          <a:avLst/>
        </a:prstGeom>
        <a:ln w="22225">
          <a:solidFill>
            <a:schemeClr val="accent3">
              <a:lumMod val="60000"/>
              <a:lumOff val="4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219513</xdr:colOff>
      <xdr:row>3</xdr:row>
      <xdr:rowOff>19049</xdr:rowOff>
    </xdr:from>
    <xdr:to>
      <xdr:col>10</xdr:col>
      <xdr:colOff>466655</xdr:colOff>
      <xdr:row>3</xdr:row>
      <xdr:rowOff>19049</xdr:rowOff>
    </xdr:to>
    <xdr:cxnSp macro="">
      <xdr:nvCxnSpPr>
        <xdr:cNvPr id="27" name="Straight Connector 26">
          <a:extLst>
            <a:ext uri="{FF2B5EF4-FFF2-40B4-BE49-F238E27FC236}">
              <a16:creationId xmlns:a16="http://schemas.microsoft.com/office/drawing/2014/main" id="{00000000-0008-0000-0400-00001B000000}"/>
            </a:ext>
          </a:extLst>
        </xdr:cNvPr>
        <xdr:cNvCxnSpPr/>
      </xdr:nvCxnSpPr>
      <xdr:spPr>
        <a:xfrm>
          <a:off x="6950513" y="552449"/>
          <a:ext cx="247142" cy="0"/>
        </a:xfrm>
        <a:prstGeom prst="line">
          <a:avLst/>
        </a:prstGeom>
        <a:ln w="22225">
          <a:solidFill>
            <a:schemeClr val="accent2">
              <a:lumMod val="60000"/>
              <a:lumOff val="4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635000</xdr:colOff>
      <xdr:row>5</xdr:row>
      <xdr:rowOff>12700</xdr:rowOff>
    </xdr:from>
    <xdr:to>
      <xdr:col>17</xdr:col>
      <xdr:colOff>635000</xdr:colOff>
      <xdr:row>22</xdr:row>
      <xdr:rowOff>12700</xdr:rowOff>
    </xdr:to>
    <xdr:graphicFrame macro="">
      <xdr:nvGraphicFramePr>
        <xdr:cNvPr id="3749390" name="Chart 8">
          <a:extLst>
            <a:ext uri="{FF2B5EF4-FFF2-40B4-BE49-F238E27FC236}">
              <a16:creationId xmlns:a16="http://schemas.microsoft.com/office/drawing/2014/main" id="{00000000-0008-0000-0400-00000E3639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23</xdr:row>
      <xdr:rowOff>152400</xdr:rowOff>
    </xdr:from>
    <xdr:to>
      <xdr:col>9</xdr:col>
      <xdr:colOff>0</xdr:colOff>
      <xdr:row>40</xdr:row>
      <xdr:rowOff>152400</xdr:rowOff>
    </xdr:to>
    <xdr:graphicFrame macro="">
      <xdr:nvGraphicFramePr>
        <xdr:cNvPr id="3749391" name="Chart 8">
          <a:extLst>
            <a:ext uri="{FF2B5EF4-FFF2-40B4-BE49-F238E27FC236}">
              <a16:creationId xmlns:a16="http://schemas.microsoft.com/office/drawing/2014/main" id="{00000000-0008-0000-0400-00000F3639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596900</xdr:colOff>
      <xdr:row>24</xdr:row>
      <xdr:rowOff>12700</xdr:rowOff>
    </xdr:from>
    <xdr:to>
      <xdr:col>17</xdr:col>
      <xdr:colOff>596900</xdr:colOff>
      <xdr:row>41</xdr:row>
      <xdr:rowOff>12700</xdr:rowOff>
    </xdr:to>
    <xdr:graphicFrame macro="">
      <xdr:nvGraphicFramePr>
        <xdr:cNvPr id="3749392" name="Chart 8">
          <a:extLst>
            <a:ext uri="{FF2B5EF4-FFF2-40B4-BE49-F238E27FC236}">
              <a16:creationId xmlns:a16="http://schemas.microsoft.com/office/drawing/2014/main" id="{00000000-0008-0000-0400-0000103639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22</xdr:row>
      <xdr:rowOff>0</xdr:rowOff>
    </xdr:to>
    <xdr:graphicFrame macro="">
      <xdr:nvGraphicFramePr>
        <xdr:cNvPr id="2919139" name="Chart 8">
          <a:extLst>
            <a:ext uri="{FF2B5EF4-FFF2-40B4-BE49-F238E27FC236}">
              <a16:creationId xmlns:a16="http://schemas.microsoft.com/office/drawing/2014/main" id="{00000000-0008-0000-0500-0000E38A2C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xdr:row>
      <xdr:rowOff>0</xdr:rowOff>
    </xdr:from>
    <xdr:to>
      <xdr:col>18</xdr:col>
      <xdr:colOff>0</xdr:colOff>
      <xdr:row>22</xdr:row>
      <xdr:rowOff>0</xdr:rowOff>
    </xdr:to>
    <xdr:graphicFrame macro="">
      <xdr:nvGraphicFramePr>
        <xdr:cNvPr id="2919140" name="Chart 8">
          <a:extLst>
            <a:ext uri="{FF2B5EF4-FFF2-40B4-BE49-F238E27FC236}">
              <a16:creationId xmlns:a16="http://schemas.microsoft.com/office/drawing/2014/main" id="{00000000-0008-0000-0500-0000E48A2C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xdr:row>
      <xdr:rowOff>0</xdr:rowOff>
    </xdr:from>
    <xdr:to>
      <xdr:col>9</xdr:col>
      <xdr:colOff>0</xdr:colOff>
      <xdr:row>41</xdr:row>
      <xdr:rowOff>0</xdr:rowOff>
    </xdr:to>
    <xdr:graphicFrame macro="">
      <xdr:nvGraphicFramePr>
        <xdr:cNvPr id="2919141" name="Chart 8">
          <a:extLst>
            <a:ext uri="{FF2B5EF4-FFF2-40B4-BE49-F238E27FC236}">
              <a16:creationId xmlns:a16="http://schemas.microsoft.com/office/drawing/2014/main" id="{00000000-0008-0000-0500-0000E58A2C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24</xdr:row>
      <xdr:rowOff>0</xdr:rowOff>
    </xdr:from>
    <xdr:to>
      <xdr:col>18</xdr:col>
      <xdr:colOff>0</xdr:colOff>
      <xdr:row>41</xdr:row>
      <xdr:rowOff>0</xdr:rowOff>
    </xdr:to>
    <xdr:graphicFrame macro="">
      <xdr:nvGraphicFramePr>
        <xdr:cNvPr id="2919142" name="Chart 8">
          <a:extLst>
            <a:ext uri="{FF2B5EF4-FFF2-40B4-BE49-F238E27FC236}">
              <a16:creationId xmlns:a16="http://schemas.microsoft.com/office/drawing/2014/main" id="{00000000-0008-0000-0500-0000E68A2C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635000</xdr:colOff>
      <xdr:row>62</xdr:row>
      <xdr:rowOff>101600</xdr:rowOff>
    </xdr:from>
    <xdr:to>
      <xdr:col>8</xdr:col>
      <xdr:colOff>635000</xdr:colOff>
      <xdr:row>79</xdr:row>
      <xdr:rowOff>101600</xdr:rowOff>
    </xdr:to>
    <xdr:graphicFrame macro="">
      <xdr:nvGraphicFramePr>
        <xdr:cNvPr id="2919143" name="Chart 8">
          <a:extLst>
            <a:ext uri="{FF2B5EF4-FFF2-40B4-BE49-F238E27FC236}">
              <a16:creationId xmlns:a16="http://schemas.microsoft.com/office/drawing/2014/main" id="{00000000-0008-0000-0500-0000E78A2C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390524</xdr:colOff>
      <xdr:row>2</xdr:row>
      <xdr:rowOff>139700</xdr:rowOff>
    </xdr:from>
    <xdr:to>
      <xdr:col>13</xdr:col>
      <xdr:colOff>276225</xdr:colOff>
      <xdr:row>3</xdr:row>
      <xdr:rowOff>101600</xdr:rowOff>
    </xdr:to>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1736724" y="495300"/>
          <a:ext cx="7289801" cy="139700"/>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solidFill>
                <a:schemeClr val="tx1">
                  <a:lumMod val="50000"/>
                  <a:lumOff val="50000"/>
                </a:schemeClr>
              </a:solidFill>
              <a:latin typeface="Arial" pitchFamily="34" charset="0"/>
              <a:cs typeface="Arial" pitchFamily="34" charset="0"/>
            </a:rPr>
            <a:t>Stroke Measure</a:t>
          </a:r>
          <a:r>
            <a:rPr lang="en-US" sz="800" baseline="0">
              <a:solidFill>
                <a:schemeClr val="tx1">
                  <a:lumMod val="50000"/>
                  <a:lumOff val="50000"/>
                </a:schemeClr>
              </a:solidFill>
              <a:latin typeface="Arial" pitchFamily="34" charset="0"/>
              <a:cs typeface="Arial" pitchFamily="34" charset="0"/>
            </a:rPr>
            <a:t>                            </a:t>
          </a:r>
          <a:r>
            <a:rPr lang="en-US" sz="800">
              <a:solidFill>
                <a:schemeClr val="tx1">
                  <a:lumMod val="50000"/>
                  <a:lumOff val="50000"/>
                </a:schemeClr>
              </a:solidFill>
              <a:latin typeface="Arial" pitchFamily="34" charset="0"/>
              <a:cs typeface="Arial" pitchFamily="34" charset="0"/>
            </a:rPr>
            <a:t>Benchmark</a:t>
          </a:r>
          <a:r>
            <a:rPr lang="en-US" sz="800" baseline="0">
              <a:solidFill>
                <a:schemeClr val="tx1">
                  <a:lumMod val="50000"/>
                  <a:lumOff val="50000"/>
                </a:schemeClr>
              </a:solidFill>
              <a:latin typeface="Arial" pitchFamily="34" charset="0"/>
              <a:cs typeface="Arial" pitchFamily="34" charset="0"/>
            </a:rPr>
            <a:t>                              </a:t>
          </a:r>
          <a:r>
            <a:rPr lang="en-US" sz="800">
              <a:solidFill>
                <a:schemeClr val="tx1">
                  <a:lumMod val="50000"/>
                  <a:lumOff val="50000"/>
                </a:schemeClr>
              </a:solidFill>
              <a:latin typeface="Arial" pitchFamily="34" charset="0"/>
              <a:cs typeface="Arial" pitchFamily="34" charset="0"/>
            </a:rPr>
            <a:t>Our Average                               </a:t>
          </a:r>
          <a:r>
            <a:rPr lang="en-US" sz="800" baseline="0">
              <a:solidFill>
                <a:schemeClr val="tx1">
                  <a:lumMod val="50000"/>
                  <a:lumOff val="50000"/>
                </a:schemeClr>
              </a:solidFill>
              <a:latin typeface="Arial" pitchFamily="34" charset="0"/>
              <a:cs typeface="Arial" pitchFamily="34" charset="0"/>
            </a:rPr>
            <a:t> </a:t>
          </a:r>
          <a:r>
            <a:rPr lang="en-US" sz="800">
              <a:solidFill>
                <a:schemeClr val="tx1">
                  <a:lumMod val="50000"/>
                  <a:lumOff val="50000"/>
                </a:schemeClr>
              </a:solidFill>
              <a:latin typeface="Arial" pitchFamily="34" charset="0"/>
              <a:cs typeface="Arial" pitchFamily="34" charset="0"/>
            </a:rPr>
            <a:t>Target                            Baseline</a:t>
          </a:r>
        </a:p>
      </xdr:txBody>
    </xdr:sp>
    <xdr:clientData/>
  </xdr:twoCellAnchor>
  <xdr:twoCellAnchor>
    <xdr:from>
      <xdr:col>4</xdr:col>
      <xdr:colOff>339725</xdr:colOff>
      <xdr:row>3</xdr:row>
      <xdr:rowOff>19049</xdr:rowOff>
    </xdr:from>
    <xdr:to>
      <xdr:col>4</xdr:col>
      <xdr:colOff>493729</xdr:colOff>
      <xdr:row>3</xdr:row>
      <xdr:rowOff>19049</xdr:rowOff>
    </xdr:to>
    <xdr:cxnSp macro="">
      <xdr:nvCxnSpPr>
        <xdr:cNvPr id="15" name="Straight Connector 14">
          <a:extLst>
            <a:ext uri="{FF2B5EF4-FFF2-40B4-BE49-F238E27FC236}">
              <a16:creationId xmlns:a16="http://schemas.microsoft.com/office/drawing/2014/main" id="{00000000-0008-0000-0500-00000F000000}"/>
            </a:ext>
          </a:extLst>
        </xdr:cNvPr>
        <xdr:cNvCxnSpPr/>
      </xdr:nvCxnSpPr>
      <xdr:spPr>
        <a:xfrm>
          <a:off x="3032125" y="552449"/>
          <a:ext cx="154004" cy="0"/>
        </a:xfrm>
        <a:prstGeom prst="line">
          <a:avLst/>
        </a:prstGeom>
        <a:ln w="22225">
          <a:solidFill>
            <a:schemeClr val="accent1">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352863</xdr:colOff>
      <xdr:row>3</xdr:row>
      <xdr:rowOff>31749</xdr:rowOff>
    </xdr:from>
    <xdr:to>
      <xdr:col>6</xdr:col>
      <xdr:colOff>517455</xdr:colOff>
      <xdr:row>3</xdr:row>
      <xdr:rowOff>31749</xdr:rowOff>
    </xdr:to>
    <xdr:cxnSp macro="">
      <xdr:nvCxnSpPr>
        <xdr:cNvPr id="16" name="Straight Connector 15">
          <a:extLst>
            <a:ext uri="{FF2B5EF4-FFF2-40B4-BE49-F238E27FC236}">
              <a16:creationId xmlns:a16="http://schemas.microsoft.com/office/drawing/2014/main" id="{00000000-0008-0000-0500-000010000000}"/>
            </a:ext>
          </a:extLst>
        </xdr:cNvPr>
        <xdr:cNvCxnSpPr/>
      </xdr:nvCxnSpPr>
      <xdr:spPr>
        <a:xfrm>
          <a:off x="4391463" y="565149"/>
          <a:ext cx="164592" cy="0"/>
        </a:xfrm>
        <a:prstGeom prst="line">
          <a:avLst/>
        </a:prstGeom>
        <a:ln w="22225">
          <a:solidFill>
            <a:schemeClr val="accent6"/>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25400</xdr:colOff>
      <xdr:row>3</xdr:row>
      <xdr:rowOff>19049</xdr:rowOff>
    </xdr:from>
    <xdr:to>
      <xdr:col>2</xdr:col>
      <xdr:colOff>329602</xdr:colOff>
      <xdr:row>3</xdr:row>
      <xdr:rowOff>19049</xdr:rowOff>
    </xdr:to>
    <xdr:cxnSp macro="">
      <xdr:nvCxnSpPr>
        <xdr:cNvPr id="17" name="Straight Connector 16">
          <a:extLst>
            <a:ext uri="{FF2B5EF4-FFF2-40B4-BE49-F238E27FC236}">
              <a16:creationId xmlns:a16="http://schemas.microsoft.com/office/drawing/2014/main" id="{00000000-0008-0000-0500-000011000000}"/>
            </a:ext>
          </a:extLst>
        </xdr:cNvPr>
        <xdr:cNvCxnSpPr/>
      </xdr:nvCxnSpPr>
      <xdr:spPr>
        <a:xfrm>
          <a:off x="1371600" y="552449"/>
          <a:ext cx="304202" cy="0"/>
        </a:xfrm>
        <a:prstGeom prst="line">
          <a:avLst/>
        </a:prstGeom>
        <a:ln w="2222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65506</xdr:colOff>
      <xdr:row>2</xdr:row>
      <xdr:rowOff>176296</xdr:rowOff>
    </xdr:from>
    <xdr:to>
      <xdr:col>2</xdr:col>
      <xdr:colOff>138658</xdr:colOff>
      <xdr:row>3</xdr:row>
      <xdr:rowOff>38047</xdr:rowOff>
    </xdr:to>
    <xdr:sp macro="" textlink="">
      <xdr:nvSpPr>
        <xdr:cNvPr id="18" name="Oval 17">
          <a:extLst>
            <a:ext uri="{FF2B5EF4-FFF2-40B4-BE49-F238E27FC236}">
              <a16:creationId xmlns:a16="http://schemas.microsoft.com/office/drawing/2014/main" id="{00000000-0008-0000-0500-000012000000}"/>
            </a:ext>
          </a:extLst>
        </xdr:cNvPr>
        <xdr:cNvSpPr/>
      </xdr:nvSpPr>
      <xdr:spPr>
        <a:xfrm>
          <a:off x="1411706" y="531896"/>
          <a:ext cx="73152" cy="39551"/>
        </a:xfrm>
        <a:prstGeom prst="ellipse">
          <a:avLst/>
        </a:prstGeom>
        <a:ln w="12700">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8</xdr:col>
      <xdr:colOff>476688</xdr:colOff>
      <xdr:row>3</xdr:row>
      <xdr:rowOff>31749</xdr:rowOff>
    </xdr:from>
    <xdr:to>
      <xdr:col>8</xdr:col>
      <xdr:colOff>641280</xdr:colOff>
      <xdr:row>3</xdr:row>
      <xdr:rowOff>31749</xdr:rowOff>
    </xdr:to>
    <xdr:cxnSp macro="">
      <xdr:nvCxnSpPr>
        <xdr:cNvPr id="19" name="Straight Connector 18">
          <a:extLst>
            <a:ext uri="{FF2B5EF4-FFF2-40B4-BE49-F238E27FC236}">
              <a16:creationId xmlns:a16="http://schemas.microsoft.com/office/drawing/2014/main" id="{00000000-0008-0000-0500-000013000000}"/>
            </a:ext>
          </a:extLst>
        </xdr:cNvPr>
        <xdr:cNvCxnSpPr/>
      </xdr:nvCxnSpPr>
      <xdr:spPr>
        <a:xfrm>
          <a:off x="5861488" y="565149"/>
          <a:ext cx="164592" cy="0"/>
        </a:xfrm>
        <a:prstGeom prst="line">
          <a:avLst/>
        </a:prstGeom>
        <a:ln w="22225">
          <a:solidFill>
            <a:schemeClr val="accent3">
              <a:lumMod val="60000"/>
              <a:lumOff val="4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156013</xdr:colOff>
      <xdr:row>3</xdr:row>
      <xdr:rowOff>31749</xdr:rowOff>
    </xdr:from>
    <xdr:to>
      <xdr:col>10</xdr:col>
      <xdr:colOff>403155</xdr:colOff>
      <xdr:row>3</xdr:row>
      <xdr:rowOff>31749</xdr:rowOff>
    </xdr:to>
    <xdr:cxnSp macro="">
      <xdr:nvCxnSpPr>
        <xdr:cNvPr id="20" name="Straight Connector 19">
          <a:extLst>
            <a:ext uri="{FF2B5EF4-FFF2-40B4-BE49-F238E27FC236}">
              <a16:creationId xmlns:a16="http://schemas.microsoft.com/office/drawing/2014/main" id="{00000000-0008-0000-0500-000014000000}"/>
            </a:ext>
          </a:extLst>
        </xdr:cNvPr>
        <xdr:cNvCxnSpPr/>
      </xdr:nvCxnSpPr>
      <xdr:spPr>
        <a:xfrm>
          <a:off x="6887013" y="565149"/>
          <a:ext cx="247142" cy="0"/>
        </a:xfrm>
        <a:prstGeom prst="line">
          <a:avLst/>
        </a:prstGeom>
        <a:ln w="22225">
          <a:solidFill>
            <a:schemeClr val="accent2">
              <a:lumMod val="60000"/>
              <a:lumOff val="4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660400</xdr:colOff>
      <xdr:row>43</xdr:row>
      <xdr:rowOff>50800</xdr:rowOff>
    </xdr:from>
    <xdr:to>
      <xdr:col>8</xdr:col>
      <xdr:colOff>660400</xdr:colOff>
      <xdr:row>60</xdr:row>
      <xdr:rowOff>50800</xdr:rowOff>
    </xdr:to>
    <xdr:graphicFrame macro="">
      <xdr:nvGraphicFramePr>
        <xdr:cNvPr id="2919151" name="Chart 8">
          <a:extLst>
            <a:ext uri="{FF2B5EF4-FFF2-40B4-BE49-F238E27FC236}">
              <a16:creationId xmlns:a16="http://schemas.microsoft.com/office/drawing/2014/main" id="{00000000-0008-0000-0500-0000EF8A2C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660400</xdr:colOff>
      <xdr:row>43</xdr:row>
      <xdr:rowOff>101600</xdr:rowOff>
    </xdr:from>
    <xdr:to>
      <xdr:col>17</xdr:col>
      <xdr:colOff>660400</xdr:colOff>
      <xdr:row>60</xdr:row>
      <xdr:rowOff>101600</xdr:rowOff>
    </xdr:to>
    <xdr:graphicFrame macro="">
      <xdr:nvGraphicFramePr>
        <xdr:cNvPr id="2919152" name="Chart 8">
          <a:extLst>
            <a:ext uri="{FF2B5EF4-FFF2-40B4-BE49-F238E27FC236}">
              <a16:creationId xmlns:a16="http://schemas.microsoft.com/office/drawing/2014/main" id="{00000000-0008-0000-0500-0000F08A2C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22</xdr:row>
      <xdr:rowOff>0</xdr:rowOff>
    </xdr:to>
    <xdr:graphicFrame macro="">
      <xdr:nvGraphicFramePr>
        <xdr:cNvPr id="3349144" name="Chart 8">
          <a:extLst>
            <a:ext uri="{FF2B5EF4-FFF2-40B4-BE49-F238E27FC236}">
              <a16:creationId xmlns:a16="http://schemas.microsoft.com/office/drawing/2014/main" id="{00000000-0008-0000-0600-0000981A3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xdr:row>
      <xdr:rowOff>0</xdr:rowOff>
    </xdr:from>
    <xdr:to>
      <xdr:col>18</xdr:col>
      <xdr:colOff>0</xdr:colOff>
      <xdr:row>22</xdr:row>
      <xdr:rowOff>0</xdr:rowOff>
    </xdr:to>
    <xdr:graphicFrame macro="">
      <xdr:nvGraphicFramePr>
        <xdr:cNvPr id="3349145" name="Chart 8">
          <a:extLst>
            <a:ext uri="{FF2B5EF4-FFF2-40B4-BE49-F238E27FC236}">
              <a16:creationId xmlns:a16="http://schemas.microsoft.com/office/drawing/2014/main" id="{00000000-0008-0000-0600-0000991A3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xdr:row>
      <xdr:rowOff>0</xdr:rowOff>
    </xdr:from>
    <xdr:to>
      <xdr:col>9</xdr:col>
      <xdr:colOff>0</xdr:colOff>
      <xdr:row>41</xdr:row>
      <xdr:rowOff>0</xdr:rowOff>
    </xdr:to>
    <xdr:graphicFrame macro="">
      <xdr:nvGraphicFramePr>
        <xdr:cNvPr id="3349146" name="Chart 8">
          <a:extLst>
            <a:ext uri="{FF2B5EF4-FFF2-40B4-BE49-F238E27FC236}">
              <a16:creationId xmlns:a16="http://schemas.microsoft.com/office/drawing/2014/main" id="{00000000-0008-0000-0600-00009A1A3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24</xdr:row>
      <xdr:rowOff>0</xdr:rowOff>
    </xdr:from>
    <xdr:to>
      <xdr:col>18</xdr:col>
      <xdr:colOff>0</xdr:colOff>
      <xdr:row>41</xdr:row>
      <xdr:rowOff>0</xdr:rowOff>
    </xdr:to>
    <xdr:graphicFrame macro="">
      <xdr:nvGraphicFramePr>
        <xdr:cNvPr id="3349147" name="Chart 8">
          <a:extLst>
            <a:ext uri="{FF2B5EF4-FFF2-40B4-BE49-F238E27FC236}">
              <a16:creationId xmlns:a16="http://schemas.microsoft.com/office/drawing/2014/main" id="{00000000-0008-0000-0600-00009B1A3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43</xdr:row>
      <xdr:rowOff>0</xdr:rowOff>
    </xdr:from>
    <xdr:to>
      <xdr:col>9</xdr:col>
      <xdr:colOff>0</xdr:colOff>
      <xdr:row>60</xdr:row>
      <xdr:rowOff>0</xdr:rowOff>
    </xdr:to>
    <xdr:graphicFrame macro="">
      <xdr:nvGraphicFramePr>
        <xdr:cNvPr id="3349148" name="Chart 8">
          <a:extLst>
            <a:ext uri="{FF2B5EF4-FFF2-40B4-BE49-F238E27FC236}">
              <a16:creationId xmlns:a16="http://schemas.microsoft.com/office/drawing/2014/main" id="{00000000-0008-0000-0600-00009C1A3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43</xdr:row>
      <xdr:rowOff>0</xdr:rowOff>
    </xdr:from>
    <xdr:to>
      <xdr:col>18</xdr:col>
      <xdr:colOff>0</xdr:colOff>
      <xdr:row>60</xdr:row>
      <xdr:rowOff>0</xdr:rowOff>
    </xdr:to>
    <xdr:graphicFrame macro="">
      <xdr:nvGraphicFramePr>
        <xdr:cNvPr id="3349149" name="Chart 8">
          <a:extLst>
            <a:ext uri="{FF2B5EF4-FFF2-40B4-BE49-F238E27FC236}">
              <a16:creationId xmlns:a16="http://schemas.microsoft.com/office/drawing/2014/main" id="{00000000-0008-0000-0600-00009D1A3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62</xdr:row>
      <xdr:rowOff>0</xdr:rowOff>
    </xdr:from>
    <xdr:to>
      <xdr:col>9</xdr:col>
      <xdr:colOff>0</xdr:colOff>
      <xdr:row>79</xdr:row>
      <xdr:rowOff>0</xdr:rowOff>
    </xdr:to>
    <xdr:graphicFrame macro="">
      <xdr:nvGraphicFramePr>
        <xdr:cNvPr id="3349150" name="Chart 8">
          <a:extLst>
            <a:ext uri="{FF2B5EF4-FFF2-40B4-BE49-F238E27FC236}">
              <a16:creationId xmlns:a16="http://schemas.microsoft.com/office/drawing/2014/main" id="{00000000-0008-0000-0600-00009E1A3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62</xdr:row>
      <xdr:rowOff>0</xdr:rowOff>
    </xdr:from>
    <xdr:to>
      <xdr:col>18</xdr:col>
      <xdr:colOff>0</xdr:colOff>
      <xdr:row>79</xdr:row>
      <xdr:rowOff>0</xdr:rowOff>
    </xdr:to>
    <xdr:graphicFrame macro="">
      <xdr:nvGraphicFramePr>
        <xdr:cNvPr id="3349151" name="Chart 8">
          <a:extLst>
            <a:ext uri="{FF2B5EF4-FFF2-40B4-BE49-F238E27FC236}">
              <a16:creationId xmlns:a16="http://schemas.microsoft.com/office/drawing/2014/main" id="{00000000-0008-0000-0600-00009F1A3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81</xdr:row>
      <xdr:rowOff>0</xdr:rowOff>
    </xdr:from>
    <xdr:to>
      <xdr:col>9</xdr:col>
      <xdr:colOff>0</xdr:colOff>
      <xdr:row>98</xdr:row>
      <xdr:rowOff>0</xdr:rowOff>
    </xdr:to>
    <xdr:graphicFrame macro="">
      <xdr:nvGraphicFramePr>
        <xdr:cNvPr id="3349152" name="Chart 8">
          <a:extLst>
            <a:ext uri="{FF2B5EF4-FFF2-40B4-BE49-F238E27FC236}">
              <a16:creationId xmlns:a16="http://schemas.microsoft.com/office/drawing/2014/main" id="{00000000-0008-0000-0600-0000A01A33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327024</xdr:colOff>
      <xdr:row>2</xdr:row>
      <xdr:rowOff>127000</xdr:rowOff>
    </xdr:from>
    <xdr:to>
      <xdr:col>13</xdr:col>
      <xdr:colOff>212725</xdr:colOff>
      <xdr:row>3</xdr:row>
      <xdr:rowOff>88900</xdr:rowOff>
    </xdr:to>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1673224" y="482600"/>
          <a:ext cx="7289801" cy="139700"/>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solidFill>
                <a:schemeClr val="tx1">
                  <a:lumMod val="50000"/>
                  <a:lumOff val="50000"/>
                </a:schemeClr>
              </a:solidFill>
              <a:latin typeface="Arial" pitchFamily="34" charset="0"/>
              <a:cs typeface="Arial" pitchFamily="34" charset="0"/>
            </a:rPr>
            <a:t>Stroke Measure</a:t>
          </a:r>
          <a:r>
            <a:rPr lang="en-US" sz="800" baseline="0">
              <a:solidFill>
                <a:schemeClr val="tx1">
                  <a:lumMod val="50000"/>
                  <a:lumOff val="50000"/>
                </a:schemeClr>
              </a:solidFill>
              <a:latin typeface="Arial" pitchFamily="34" charset="0"/>
              <a:cs typeface="Arial" pitchFamily="34" charset="0"/>
            </a:rPr>
            <a:t>                            </a:t>
          </a:r>
          <a:r>
            <a:rPr lang="en-US" sz="800">
              <a:solidFill>
                <a:schemeClr val="tx1">
                  <a:lumMod val="50000"/>
                  <a:lumOff val="50000"/>
                </a:schemeClr>
              </a:solidFill>
              <a:latin typeface="Arial" pitchFamily="34" charset="0"/>
              <a:cs typeface="Arial" pitchFamily="34" charset="0"/>
            </a:rPr>
            <a:t>Benchmark</a:t>
          </a:r>
          <a:r>
            <a:rPr lang="en-US" sz="800" baseline="0">
              <a:solidFill>
                <a:schemeClr val="tx1">
                  <a:lumMod val="50000"/>
                  <a:lumOff val="50000"/>
                </a:schemeClr>
              </a:solidFill>
              <a:latin typeface="Arial" pitchFamily="34" charset="0"/>
              <a:cs typeface="Arial" pitchFamily="34" charset="0"/>
            </a:rPr>
            <a:t>                              </a:t>
          </a:r>
          <a:r>
            <a:rPr lang="en-US" sz="800">
              <a:solidFill>
                <a:schemeClr val="tx1">
                  <a:lumMod val="50000"/>
                  <a:lumOff val="50000"/>
                </a:schemeClr>
              </a:solidFill>
              <a:latin typeface="Arial" pitchFamily="34" charset="0"/>
              <a:cs typeface="Arial" pitchFamily="34" charset="0"/>
            </a:rPr>
            <a:t>Our Average                               </a:t>
          </a:r>
          <a:r>
            <a:rPr lang="en-US" sz="800" baseline="0">
              <a:solidFill>
                <a:schemeClr val="tx1">
                  <a:lumMod val="50000"/>
                  <a:lumOff val="50000"/>
                </a:schemeClr>
              </a:solidFill>
              <a:latin typeface="Arial" pitchFamily="34" charset="0"/>
              <a:cs typeface="Arial" pitchFamily="34" charset="0"/>
            </a:rPr>
            <a:t> </a:t>
          </a:r>
          <a:r>
            <a:rPr lang="en-US" sz="800">
              <a:solidFill>
                <a:schemeClr val="tx1">
                  <a:lumMod val="50000"/>
                  <a:lumOff val="50000"/>
                </a:schemeClr>
              </a:solidFill>
              <a:latin typeface="Arial" pitchFamily="34" charset="0"/>
              <a:cs typeface="Arial" pitchFamily="34" charset="0"/>
            </a:rPr>
            <a:t>Target                            Baseline</a:t>
          </a:r>
        </a:p>
      </xdr:txBody>
    </xdr:sp>
    <xdr:clientData/>
  </xdr:twoCellAnchor>
  <xdr:twoCellAnchor>
    <xdr:from>
      <xdr:col>4</xdr:col>
      <xdr:colOff>276225</xdr:colOff>
      <xdr:row>3</xdr:row>
      <xdr:rowOff>6349</xdr:rowOff>
    </xdr:from>
    <xdr:to>
      <xdr:col>4</xdr:col>
      <xdr:colOff>430229</xdr:colOff>
      <xdr:row>3</xdr:row>
      <xdr:rowOff>6349</xdr:rowOff>
    </xdr:to>
    <xdr:cxnSp macro="">
      <xdr:nvCxnSpPr>
        <xdr:cNvPr id="24" name="Straight Connector 23">
          <a:extLst>
            <a:ext uri="{FF2B5EF4-FFF2-40B4-BE49-F238E27FC236}">
              <a16:creationId xmlns:a16="http://schemas.microsoft.com/office/drawing/2014/main" id="{00000000-0008-0000-0600-000018000000}"/>
            </a:ext>
          </a:extLst>
        </xdr:cNvPr>
        <xdr:cNvCxnSpPr/>
      </xdr:nvCxnSpPr>
      <xdr:spPr>
        <a:xfrm>
          <a:off x="2968625" y="539749"/>
          <a:ext cx="154004" cy="0"/>
        </a:xfrm>
        <a:prstGeom prst="line">
          <a:avLst/>
        </a:prstGeom>
        <a:ln w="22225">
          <a:solidFill>
            <a:schemeClr val="accent1">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289363</xdr:colOff>
      <xdr:row>3</xdr:row>
      <xdr:rowOff>19049</xdr:rowOff>
    </xdr:from>
    <xdr:to>
      <xdr:col>6</xdr:col>
      <xdr:colOff>453955</xdr:colOff>
      <xdr:row>3</xdr:row>
      <xdr:rowOff>19049</xdr:rowOff>
    </xdr:to>
    <xdr:cxnSp macro="">
      <xdr:nvCxnSpPr>
        <xdr:cNvPr id="25" name="Straight Connector 24">
          <a:extLst>
            <a:ext uri="{FF2B5EF4-FFF2-40B4-BE49-F238E27FC236}">
              <a16:creationId xmlns:a16="http://schemas.microsoft.com/office/drawing/2014/main" id="{00000000-0008-0000-0600-000019000000}"/>
            </a:ext>
          </a:extLst>
        </xdr:cNvPr>
        <xdr:cNvCxnSpPr/>
      </xdr:nvCxnSpPr>
      <xdr:spPr>
        <a:xfrm>
          <a:off x="4327963" y="552449"/>
          <a:ext cx="164592" cy="0"/>
        </a:xfrm>
        <a:prstGeom prst="line">
          <a:avLst/>
        </a:prstGeom>
        <a:ln w="22225">
          <a:solidFill>
            <a:schemeClr val="accent6"/>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635000</xdr:colOff>
      <xdr:row>3</xdr:row>
      <xdr:rowOff>6349</xdr:rowOff>
    </xdr:from>
    <xdr:to>
      <xdr:col>2</xdr:col>
      <xdr:colOff>266102</xdr:colOff>
      <xdr:row>3</xdr:row>
      <xdr:rowOff>6349</xdr:rowOff>
    </xdr:to>
    <xdr:cxnSp macro="">
      <xdr:nvCxnSpPr>
        <xdr:cNvPr id="26" name="Straight Connector 25">
          <a:extLst>
            <a:ext uri="{FF2B5EF4-FFF2-40B4-BE49-F238E27FC236}">
              <a16:creationId xmlns:a16="http://schemas.microsoft.com/office/drawing/2014/main" id="{00000000-0008-0000-0600-00001A000000}"/>
            </a:ext>
          </a:extLst>
        </xdr:cNvPr>
        <xdr:cNvCxnSpPr/>
      </xdr:nvCxnSpPr>
      <xdr:spPr>
        <a:xfrm>
          <a:off x="1308100" y="539749"/>
          <a:ext cx="304202" cy="0"/>
        </a:xfrm>
        <a:prstGeom prst="line">
          <a:avLst/>
        </a:prstGeom>
        <a:ln w="2222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2006</xdr:colOff>
      <xdr:row>2</xdr:row>
      <xdr:rowOff>163596</xdr:rowOff>
    </xdr:from>
    <xdr:to>
      <xdr:col>2</xdr:col>
      <xdr:colOff>75158</xdr:colOff>
      <xdr:row>3</xdr:row>
      <xdr:rowOff>25347</xdr:rowOff>
    </xdr:to>
    <xdr:sp macro="" textlink="">
      <xdr:nvSpPr>
        <xdr:cNvPr id="27" name="Oval 26">
          <a:extLst>
            <a:ext uri="{FF2B5EF4-FFF2-40B4-BE49-F238E27FC236}">
              <a16:creationId xmlns:a16="http://schemas.microsoft.com/office/drawing/2014/main" id="{00000000-0008-0000-0600-00001B000000}"/>
            </a:ext>
          </a:extLst>
        </xdr:cNvPr>
        <xdr:cNvSpPr/>
      </xdr:nvSpPr>
      <xdr:spPr>
        <a:xfrm>
          <a:off x="1348206" y="519196"/>
          <a:ext cx="73152" cy="39551"/>
        </a:xfrm>
        <a:prstGeom prst="ellipse">
          <a:avLst/>
        </a:prstGeom>
        <a:ln w="12700">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8</xdr:col>
      <xdr:colOff>413188</xdr:colOff>
      <xdr:row>3</xdr:row>
      <xdr:rowOff>19049</xdr:rowOff>
    </xdr:from>
    <xdr:to>
      <xdr:col>8</xdr:col>
      <xdr:colOff>577780</xdr:colOff>
      <xdr:row>3</xdr:row>
      <xdr:rowOff>19049</xdr:rowOff>
    </xdr:to>
    <xdr:cxnSp macro="">
      <xdr:nvCxnSpPr>
        <xdr:cNvPr id="28" name="Straight Connector 27">
          <a:extLst>
            <a:ext uri="{FF2B5EF4-FFF2-40B4-BE49-F238E27FC236}">
              <a16:creationId xmlns:a16="http://schemas.microsoft.com/office/drawing/2014/main" id="{00000000-0008-0000-0600-00001C000000}"/>
            </a:ext>
          </a:extLst>
        </xdr:cNvPr>
        <xdr:cNvCxnSpPr/>
      </xdr:nvCxnSpPr>
      <xdr:spPr>
        <a:xfrm>
          <a:off x="5797988" y="552449"/>
          <a:ext cx="164592" cy="0"/>
        </a:xfrm>
        <a:prstGeom prst="line">
          <a:avLst/>
        </a:prstGeom>
        <a:ln w="22225">
          <a:solidFill>
            <a:schemeClr val="accent3">
              <a:lumMod val="60000"/>
              <a:lumOff val="4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92513</xdr:colOff>
      <xdr:row>3</xdr:row>
      <xdr:rowOff>19049</xdr:rowOff>
    </xdr:from>
    <xdr:to>
      <xdr:col>10</xdr:col>
      <xdr:colOff>339655</xdr:colOff>
      <xdr:row>3</xdr:row>
      <xdr:rowOff>19049</xdr:rowOff>
    </xdr:to>
    <xdr:cxnSp macro="">
      <xdr:nvCxnSpPr>
        <xdr:cNvPr id="29" name="Straight Connector 28">
          <a:extLst>
            <a:ext uri="{FF2B5EF4-FFF2-40B4-BE49-F238E27FC236}">
              <a16:creationId xmlns:a16="http://schemas.microsoft.com/office/drawing/2014/main" id="{00000000-0008-0000-0600-00001D000000}"/>
            </a:ext>
          </a:extLst>
        </xdr:cNvPr>
        <xdr:cNvCxnSpPr/>
      </xdr:nvCxnSpPr>
      <xdr:spPr>
        <a:xfrm>
          <a:off x="6823513" y="552449"/>
          <a:ext cx="247142" cy="0"/>
        </a:xfrm>
        <a:prstGeom prst="line">
          <a:avLst/>
        </a:prstGeom>
        <a:ln w="22225">
          <a:solidFill>
            <a:schemeClr val="accent2">
              <a:lumMod val="60000"/>
              <a:lumOff val="4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7"/>
  <sheetViews>
    <sheetView workbookViewId="0">
      <selection activeCell="A7" sqref="A7"/>
    </sheetView>
  </sheetViews>
  <sheetFormatPr baseColWidth="10" defaultColWidth="8.83203125" defaultRowHeight="15"/>
  <cols>
    <col min="1" max="1" width="17.5" bestFit="1" customWidth="1"/>
  </cols>
  <sheetData>
    <row r="1" spans="1:1">
      <c r="A1" s="6" t="s">
        <v>1</v>
      </c>
    </row>
    <row r="2" spans="1:1">
      <c r="A2" s="5" t="s">
        <v>2</v>
      </c>
    </row>
    <row r="3" spans="1:1">
      <c r="A3" s="5" t="s">
        <v>0</v>
      </c>
    </row>
    <row r="5" spans="1:1">
      <c r="A5" s="6" t="s">
        <v>3</v>
      </c>
    </row>
    <row r="6" spans="1:1">
      <c r="A6" s="5" t="s">
        <v>4</v>
      </c>
    </row>
    <row r="7" spans="1:1">
      <c r="A7" s="5" t="s">
        <v>5</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Z51"/>
  <sheetViews>
    <sheetView showGridLines="0" tabSelected="1" topLeftCell="A19" workbookViewId="0">
      <selection activeCell="G37" sqref="G37"/>
    </sheetView>
  </sheetViews>
  <sheetFormatPr baseColWidth="10" defaultColWidth="8.83203125" defaultRowHeight="15"/>
  <cols>
    <col min="1" max="1" width="3.6640625" style="5" customWidth="1"/>
    <col min="2" max="2" width="45" style="5" customWidth="1"/>
    <col min="3" max="3" width="14.33203125" style="5" customWidth="1"/>
    <col min="4" max="4" width="9.83203125" style="5" hidden="1" customWidth="1"/>
    <col min="5" max="6" width="7.6640625" style="5" customWidth="1"/>
    <col min="7" max="9" width="7.6640625" style="78" customWidth="1"/>
    <col min="10" max="10" width="7.6640625" style="5" customWidth="1"/>
    <col min="11" max="13" width="7.6640625" style="78" customWidth="1"/>
    <col min="14" max="14" width="7.6640625" style="5" customWidth="1"/>
    <col min="15" max="17" width="7.6640625" style="78" customWidth="1"/>
    <col min="18" max="18" width="7.6640625" style="5" customWidth="1"/>
    <col min="19" max="21" width="7.6640625" style="78" customWidth="1"/>
    <col min="22" max="22" width="7.6640625" style="5" customWidth="1"/>
    <col min="23" max="23" width="15.6640625" style="5" customWidth="1"/>
    <col min="24" max="16384" width="8.83203125" style="5"/>
  </cols>
  <sheetData>
    <row r="1" spans="1:26" ht="16">
      <c r="A1" s="127" t="s">
        <v>64</v>
      </c>
      <c r="B1" s="127"/>
      <c r="C1" s="127"/>
      <c r="D1" s="127"/>
      <c r="E1" s="127"/>
      <c r="F1" s="127"/>
      <c r="G1" s="127"/>
      <c r="H1" s="127"/>
      <c r="I1" s="127"/>
      <c r="J1" s="127"/>
      <c r="K1" s="127"/>
      <c r="L1" s="127"/>
      <c r="M1" s="127"/>
      <c r="N1" s="127"/>
      <c r="O1" s="127"/>
      <c r="P1" s="127"/>
      <c r="Q1" s="127"/>
      <c r="R1" s="127"/>
      <c r="S1" s="127"/>
      <c r="T1" s="127"/>
      <c r="U1" s="127"/>
      <c r="V1" s="127"/>
      <c r="W1" s="127"/>
    </row>
    <row r="2" spans="1:26">
      <c r="W2" s="3"/>
    </row>
    <row r="3" spans="1:26" ht="15" customHeight="1">
      <c r="A3" s="22" t="s">
        <v>60</v>
      </c>
      <c r="B3" s="7"/>
      <c r="C3" s="23" t="s">
        <v>11</v>
      </c>
      <c r="D3" s="23"/>
      <c r="E3" s="69" t="s">
        <v>56</v>
      </c>
      <c r="F3" s="69" t="s">
        <v>29</v>
      </c>
      <c r="G3" s="79" t="s">
        <v>12</v>
      </c>
      <c r="H3" s="79" t="s">
        <v>13</v>
      </c>
      <c r="I3" s="79" t="s">
        <v>14</v>
      </c>
      <c r="J3" s="69" t="s">
        <v>52</v>
      </c>
      <c r="K3" s="79" t="s">
        <v>15</v>
      </c>
      <c r="L3" s="82" t="s">
        <v>16</v>
      </c>
      <c r="M3" s="82" t="s">
        <v>17</v>
      </c>
      <c r="N3" s="67" t="s">
        <v>53</v>
      </c>
      <c r="O3" s="82" t="s">
        <v>18</v>
      </c>
      <c r="P3" s="79" t="s">
        <v>19</v>
      </c>
      <c r="Q3" s="83" t="s">
        <v>20</v>
      </c>
      <c r="R3" s="68" t="s">
        <v>54</v>
      </c>
      <c r="S3" s="83" t="s">
        <v>21</v>
      </c>
      <c r="T3" s="83" t="s">
        <v>22</v>
      </c>
      <c r="U3" s="82" t="s">
        <v>23</v>
      </c>
      <c r="V3" s="68" t="s">
        <v>55</v>
      </c>
      <c r="W3" s="51" t="s">
        <v>58</v>
      </c>
      <c r="X3" s="4"/>
      <c r="Y3" s="4"/>
      <c r="Z3" s="4"/>
    </row>
    <row r="4" spans="1:26" ht="24.75" customHeight="1">
      <c r="A4" s="125" t="s">
        <v>57</v>
      </c>
      <c r="B4" s="125"/>
      <c r="C4" s="25" t="s">
        <v>8</v>
      </c>
      <c r="D4" s="25" t="s">
        <v>8</v>
      </c>
      <c r="E4" s="73"/>
      <c r="F4" s="85"/>
      <c r="G4" s="113"/>
      <c r="H4" s="113"/>
      <c r="I4" s="113"/>
      <c r="J4" s="74" t="str">
        <f t="shared" ref="J4:J9" si="0">IF(ISERROR(AVERAGE(G4:I4))," ",(AVERAGE(G4:I4)))</f>
        <v xml:space="preserve"> </v>
      </c>
      <c r="K4" s="113"/>
      <c r="L4" s="113"/>
      <c r="M4" s="113"/>
      <c r="N4" s="74" t="str">
        <f t="shared" ref="N4:N11" si="1">IF(ISERROR(AVERAGE(K4:M4))," ",(AVERAGE(K4:M4)))</f>
        <v xml:space="preserve"> </v>
      </c>
      <c r="O4" s="113"/>
      <c r="P4" s="113"/>
      <c r="Q4" s="113"/>
      <c r="R4" s="74" t="str">
        <f t="shared" ref="R4:R11" si="2">IF(ISERROR(AVERAGE(O4:Q4))," ",(AVERAGE(O4:Q4)))</f>
        <v xml:space="preserve"> </v>
      </c>
      <c r="S4" s="113"/>
      <c r="T4" s="113"/>
      <c r="U4" s="113"/>
      <c r="V4" s="74" t="str">
        <f t="shared" ref="V4:V11" si="3">IF(ISERROR(AVERAGE(S4:U4))," ",(AVERAGE(S4:U4)))</f>
        <v xml:space="preserve"> </v>
      </c>
      <c r="W4" s="73" t="str">
        <f t="shared" ref="W4:W11" si="4">IF(ISERROR(AVERAGE(G4:I4,K4:M4,O4:Q4,S4:U4))," ",(AVERAGE(G4:I4,K4:M4,O4:Q4,S4:U4)))</f>
        <v xml:space="preserve"> </v>
      </c>
      <c r="X4" s="4"/>
      <c r="Y4" s="4"/>
      <c r="Z4" s="4"/>
    </row>
    <row r="5" spans="1:26" ht="24.75" customHeight="1">
      <c r="A5" s="125" t="s">
        <v>88</v>
      </c>
      <c r="B5" s="125"/>
      <c r="C5" s="25" t="s">
        <v>8</v>
      </c>
      <c r="D5" s="25" t="s">
        <v>8</v>
      </c>
      <c r="E5" s="73"/>
      <c r="F5" s="85"/>
      <c r="G5" s="113"/>
      <c r="H5" s="113"/>
      <c r="I5" s="113"/>
      <c r="J5" s="74" t="str">
        <f t="shared" si="0"/>
        <v xml:space="preserve"> </v>
      </c>
      <c r="K5" s="113"/>
      <c r="L5" s="113"/>
      <c r="M5" s="113"/>
      <c r="N5" s="74" t="str">
        <f t="shared" si="1"/>
        <v xml:space="preserve"> </v>
      </c>
      <c r="O5" s="113"/>
      <c r="P5" s="113"/>
      <c r="Q5" s="113"/>
      <c r="R5" s="74" t="str">
        <f t="shared" si="2"/>
        <v xml:space="preserve"> </v>
      </c>
      <c r="S5" s="113"/>
      <c r="T5" s="113"/>
      <c r="U5" s="113"/>
      <c r="V5" s="74" t="str">
        <f t="shared" si="3"/>
        <v xml:space="preserve"> </v>
      </c>
      <c r="W5" s="73" t="str">
        <f t="shared" si="4"/>
        <v xml:space="preserve"> </v>
      </c>
      <c r="X5" s="4"/>
      <c r="Y5" s="4"/>
      <c r="Z5" s="4"/>
    </row>
    <row r="6" spans="1:26" ht="24.75" customHeight="1">
      <c r="A6" s="125" t="s">
        <v>96</v>
      </c>
      <c r="B6" s="125"/>
      <c r="C6" s="25" t="s">
        <v>8</v>
      </c>
      <c r="D6" s="25" t="s">
        <v>8</v>
      </c>
      <c r="E6" s="73"/>
      <c r="F6" s="85"/>
      <c r="G6" s="113"/>
      <c r="H6" s="113"/>
      <c r="I6" s="113"/>
      <c r="J6" s="74" t="str">
        <f t="shared" si="0"/>
        <v xml:space="preserve"> </v>
      </c>
      <c r="K6" s="113"/>
      <c r="L6" s="113"/>
      <c r="M6" s="113"/>
      <c r="N6" s="74" t="str">
        <f>IF(ISERROR(AVERAGE(K6:M6))," ",(AVERAGE(K6:M6)))</f>
        <v xml:space="preserve"> </v>
      </c>
      <c r="O6" s="113"/>
      <c r="P6" s="113"/>
      <c r="Q6" s="113"/>
      <c r="R6" s="74" t="str">
        <f>IF(ISERROR(AVERAGE(O6:Q6))," ",(AVERAGE(O6:Q6)))</f>
        <v xml:space="preserve"> </v>
      </c>
      <c r="S6" s="113"/>
      <c r="T6" s="113"/>
      <c r="U6" s="113"/>
      <c r="V6" s="74" t="str">
        <f>IF(ISERROR(AVERAGE(S6:U6))," ",(AVERAGE(S6:U6)))</f>
        <v xml:space="preserve"> </v>
      </c>
      <c r="W6" s="73" t="str">
        <f>IF(ISERROR(AVERAGE(G6:I6,K6:M6,O6:Q6,S6:U6))," ",(AVERAGE(G6:I6,K6:M6,O6:Q6,S6:U6)))</f>
        <v xml:space="preserve"> </v>
      </c>
      <c r="X6" s="4"/>
      <c r="Y6" s="4"/>
      <c r="Z6" s="4"/>
    </row>
    <row r="7" spans="1:26" ht="24.75" customHeight="1">
      <c r="A7" s="125" t="s">
        <v>97</v>
      </c>
      <c r="B7" s="125"/>
      <c r="C7" s="25" t="s">
        <v>8</v>
      </c>
      <c r="D7" s="25" t="s">
        <v>8</v>
      </c>
      <c r="E7" s="73"/>
      <c r="F7" s="85"/>
      <c r="G7" s="113"/>
      <c r="H7" s="113"/>
      <c r="I7" s="113"/>
      <c r="J7" s="74" t="str">
        <f>IF(ISERROR(AVERAGE(G7:I7))," ",(AVERAGE(G7:I7)))</f>
        <v xml:space="preserve"> </v>
      </c>
      <c r="K7" s="113"/>
      <c r="L7" s="113"/>
      <c r="M7" s="113"/>
      <c r="N7" s="74" t="str">
        <f>IF(ISERROR(AVERAGE(K7:M7))," ",(AVERAGE(K7:M7)))</f>
        <v xml:space="preserve"> </v>
      </c>
      <c r="O7" s="113"/>
      <c r="P7" s="113"/>
      <c r="Q7" s="113"/>
      <c r="R7" s="74" t="str">
        <f>IF(ISERROR(AVERAGE(O7:Q7))," ",(AVERAGE(O7:Q7)))</f>
        <v xml:space="preserve"> </v>
      </c>
      <c r="S7" s="113"/>
      <c r="T7" s="113"/>
      <c r="U7" s="113"/>
      <c r="V7" s="74" t="str">
        <f>IF(ISERROR(AVERAGE(S7:U7))," ",(AVERAGE(S7:U7)))</f>
        <v xml:space="preserve"> </v>
      </c>
      <c r="W7" s="73" t="str">
        <f>IF(ISERROR(AVERAGE(G7:I7,K7:M7,O7:Q7,S7:U7))," ",(AVERAGE(G7:I7,K7:M7,O7:Q7,S7:U7)))</f>
        <v xml:space="preserve"> </v>
      </c>
      <c r="X7" s="4"/>
      <c r="Y7" s="4"/>
      <c r="Z7" s="4"/>
    </row>
    <row r="8" spans="1:26" ht="24.75" customHeight="1">
      <c r="A8" s="125" t="s">
        <v>98</v>
      </c>
      <c r="B8" s="125"/>
      <c r="C8" s="25" t="s">
        <v>8</v>
      </c>
      <c r="D8" s="25" t="s">
        <v>8</v>
      </c>
      <c r="E8" s="73"/>
      <c r="F8" s="85"/>
      <c r="G8" s="113"/>
      <c r="H8" s="113"/>
      <c r="I8" s="113"/>
      <c r="J8" s="74" t="str">
        <f t="shared" si="0"/>
        <v xml:space="preserve"> </v>
      </c>
      <c r="K8" s="113"/>
      <c r="L8" s="113"/>
      <c r="M8" s="113"/>
      <c r="N8" s="74" t="str">
        <f>IF(ISERROR(AVERAGE(K8:M8))," ",(AVERAGE(K8:M8)))</f>
        <v xml:space="preserve"> </v>
      </c>
      <c r="O8" s="113"/>
      <c r="P8" s="113"/>
      <c r="Q8" s="113"/>
      <c r="R8" s="74" t="str">
        <f>IF(ISERROR(AVERAGE(O8:Q8))," ",(AVERAGE(O8:Q8)))</f>
        <v xml:space="preserve"> </v>
      </c>
      <c r="S8" s="113"/>
      <c r="T8" s="113"/>
      <c r="U8" s="113"/>
      <c r="V8" s="74" t="str">
        <f>IF(ISERROR(AVERAGE(S8:U8))," ",(AVERAGE(S8:U8)))</f>
        <v xml:space="preserve"> </v>
      </c>
      <c r="W8" s="73" t="str">
        <f>IF(ISERROR(AVERAGE(G8:I8,K8:M8,O8:Q8,S8:U8))," ",(AVERAGE(G8:I8,K8:M8,O8:Q8,S8:U8)))</f>
        <v xml:space="preserve"> </v>
      </c>
      <c r="X8" s="4"/>
      <c r="Y8" s="4"/>
      <c r="Z8" s="4"/>
    </row>
    <row r="9" spans="1:26" ht="24.75" customHeight="1">
      <c r="A9" s="125" t="s">
        <v>38</v>
      </c>
      <c r="B9" s="125"/>
      <c r="C9" s="25" t="s">
        <v>8</v>
      </c>
      <c r="D9" s="25" t="s">
        <v>8</v>
      </c>
      <c r="E9" s="73"/>
      <c r="F9" s="85"/>
      <c r="G9" s="113"/>
      <c r="H9" s="113"/>
      <c r="I9" s="113"/>
      <c r="J9" s="74" t="str">
        <f t="shared" si="0"/>
        <v xml:space="preserve"> </v>
      </c>
      <c r="K9" s="113"/>
      <c r="L9" s="113"/>
      <c r="M9" s="113"/>
      <c r="N9" s="74" t="str">
        <f t="shared" si="1"/>
        <v xml:space="preserve"> </v>
      </c>
      <c r="O9" s="113"/>
      <c r="P9" s="113"/>
      <c r="Q9" s="113"/>
      <c r="R9" s="74" t="str">
        <f t="shared" si="2"/>
        <v xml:space="preserve"> </v>
      </c>
      <c r="S9" s="113"/>
      <c r="T9" s="113"/>
      <c r="U9" s="113"/>
      <c r="V9" s="74" t="str">
        <f t="shared" si="3"/>
        <v xml:space="preserve"> </v>
      </c>
      <c r="W9" s="73" t="str">
        <f t="shared" si="4"/>
        <v xml:space="preserve"> </v>
      </c>
      <c r="X9" s="4"/>
      <c r="Y9" s="4"/>
      <c r="Z9" s="4"/>
    </row>
    <row r="10" spans="1:26" ht="24.75" customHeight="1">
      <c r="A10" s="125" t="s">
        <v>39</v>
      </c>
      <c r="B10" s="125"/>
      <c r="C10" s="25" t="s">
        <v>8</v>
      </c>
      <c r="D10" s="25" t="s">
        <v>8</v>
      </c>
      <c r="E10" s="73"/>
      <c r="F10" s="85"/>
      <c r="G10" s="113"/>
      <c r="H10" s="113"/>
      <c r="I10" s="113"/>
      <c r="J10" s="74" t="str">
        <f>IF(ISERROR(AVERAGE(G10:I10))," ",(AVERAGE(G10:I10)))</f>
        <v xml:space="preserve"> </v>
      </c>
      <c r="K10" s="113"/>
      <c r="L10" s="113"/>
      <c r="M10" s="113"/>
      <c r="N10" s="74" t="str">
        <f t="shared" si="1"/>
        <v xml:space="preserve"> </v>
      </c>
      <c r="O10" s="113"/>
      <c r="P10" s="113"/>
      <c r="Q10" s="113"/>
      <c r="R10" s="74" t="str">
        <f t="shared" si="2"/>
        <v xml:space="preserve"> </v>
      </c>
      <c r="S10" s="113"/>
      <c r="T10" s="113"/>
      <c r="U10" s="113"/>
      <c r="V10" s="74" t="str">
        <f t="shared" si="3"/>
        <v xml:space="preserve"> </v>
      </c>
      <c r="W10" s="73" t="str">
        <f t="shared" si="4"/>
        <v xml:space="preserve"> </v>
      </c>
    </row>
    <row r="11" spans="1:26" ht="24.75" customHeight="1">
      <c r="A11" s="125" t="s">
        <v>40</v>
      </c>
      <c r="B11" s="125"/>
      <c r="C11" s="25" t="s">
        <v>8</v>
      </c>
      <c r="D11" s="25" t="s">
        <v>8</v>
      </c>
      <c r="E11" s="73"/>
      <c r="F11" s="85"/>
      <c r="G11" s="113"/>
      <c r="H11" s="113"/>
      <c r="I11" s="113"/>
      <c r="J11" s="74" t="str">
        <f>IF(ISERROR(AVERAGE(G11:I11))," ",(AVERAGE(G11:I11)))</f>
        <v xml:space="preserve"> </v>
      </c>
      <c r="K11" s="113"/>
      <c r="L11" s="113"/>
      <c r="M11" s="113"/>
      <c r="N11" s="74" t="str">
        <f t="shared" si="1"/>
        <v xml:space="preserve"> </v>
      </c>
      <c r="O11" s="113"/>
      <c r="P11" s="113"/>
      <c r="Q11" s="113"/>
      <c r="R11" s="74" t="str">
        <f t="shared" si="2"/>
        <v xml:space="preserve"> </v>
      </c>
      <c r="S11" s="113"/>
      <c r="T11" s="113"/>
      <c r="U11" s="113"/>
      <c r="V11" s="74" t="str">
        <f t="shared" si="3"/>
        <v xml:space="preserve"> </v>
      </c>
      <c r="W11" s="73" t="str">
        <f t="shared" si="4"/>
        <v xml:space="preserve"> </v>
      </c>
    </row>
    <row r="12" spans="1:26" ht="24.75" customHeight="1">
      <c r="A12" s="125" t="s">
        <v>94</v>
      </c>
      <c r="B12" s="125"/>
      <c r="C12" s="25" t="s">
        <v>8</v>
      </c>
      <c r="D12" s="25" t="s">
        <v>8</v>
      </c>
      <c r="E12" s="73"/>
      <c r="F12" s="85"/>
      <c r="G12" s="113"/>
      <c r="H12" s="113"/>
      <c r="I12" s="113"/>
      <c r="J12" s="74" t="str">
        <f>IF(ISERROR(AVERAGE(G12:I12))," ",(AVERAGE(G12:I12)))</f>
        <v xml:space="preserve"> </v>
      </c>
      <c r="K12" s="113"/>
      <c r="L12" s="113"/>
      <c r="M12" s="113"/>
      <c r="N12" s="74" t="str">
        <f>IF(ISERROR(AVERAGE(K12:M12))," ",(AVERAGE(K12:M12)))</f>
        <v xml:space="preserve"> </v>
      </c>
      <c r="O12" s="113"/>
      <c r="P12" s="113"/>
      <c r="Q12" s="113"/>
      <c r="R12" s="74" t="str">
        <f>IF(ISERROR(AVERAGE(O12:Q12))," ",(AVERAGE(O12:Q12)))</f>
        <v xml:space="preserve"> </v>
      </c>
      <c r="S12" s="113"/>
      <c r="T12" s="113"/>
      <c r="U12" s="113"/>
      <c r="V12" s="74" t="str">
        <f>IF(ISERROR(AVERAGE(S12:U12))," ",(AVERAGE(S12:U12)))</f>
        <v xml:space="preserve"> </v>
      </c>
      <c r="W12" s="73" t="str">
        <f>IF(ISERROR(AVERAGE(G12:I12,K12:M12,O12:Q12,S12:U12))," ",(AVERAGE(G12:I12,K12:M12,O12:Q12,S12:U12)))</f>
        <v xml:space="preserve"> </v>
      </c>
    </row>
    <row r="13" spans="1:26" ht="24.75" customHeight="1">
      <c r="A13" s="125" t="s">
        <v>104</v>
      </c>
      <c r="B13" s="125"/>
      <c r="C13" s="25" t="s">
        <v>8</v>
      </c>
      <c r="D13" s="25" t="s">
        <v>8</v>
      </c>
      <c r="E13" s="73"/>
      <c r="F13" s="85"/>
      <c r="G13" s="113"/>
      <c r="H13" s="113"/>
      <c r="I13" s="113"/>
      <c r="J13" s="74" t="str">
        <f>IF(ISERROR(AVERAGE(G13:I13))," ",(AVERAGE(G13:I13)))</f>
        <v xml:space="preserve"> </v>
      </c>
      <c r="K13" s="113"/>
      <c r="L13" s="113"/>
      <c r="M13" s="113"/>
      <c r="N13" s="74" t="str">
        <f>IF(ISERROR(AVERAGE(K13:M13))," ",(AVERAGE(K13:M13)))</f>
        <v xml:space="preserve"> </v>
      </c>
      <c r="O13" s="113"/>
      <c r="P13" s="113"/>
      <c r="Q13" s="113"/>
      <c r="R13" s="74" t="str">
        <f>IF(ISERROR(AVERAGE(O13:Q13))," ",(AVERAGE(O13:Q13)))</f>
        <v xml:space="preserve"> </v>
      </c>
      <c r="S13" s="113"/>
      <c r="T13" s="113"/>
      <c r="U13" s="113"/>
      <c r="V13" s="74" t="str">
        <f>IF(ISERROR(AVERAGE(S13:U13))," ",(AVERAGE(S13:U13)))</f>
        <v xml:space="preserve"> </v>
      </c>
      <c r="W13" s="73" t="str">
        <f>IF(ISERROR(AVERAGE(G13:I13,K13:M13,O13:Q13,S13:U13))," ",(AVERAGE(G13:I13,K13:M13,O13:Q13,S13:U13)))</f>
        <v xml:space="preserve"> </v>
      </c>
    </row>
    <row r="14" spans="1:26" ht="24.75" customHeight="1">
      <c r="A14" s="128" t="s">
        <v>42</v>
      </c>
      <c r="B14" s="128"/>
      <c r="C14" s="52" t="s">
        <v>43</v>
      </c>
      <c r="D14" s="52"/>
      <c r="E14" s="73"/>
      <c r="F14" s="85"/>
      <c r="G14" s="113"/>
      <c r="H14" s="113"/>
      <c r="I14" s="113"/>
      <c r="J14" s="74" t="str">
        <f>IF(ISERROR(AVERAGE(G14:I14))," ",(AVERAGE(G14:I14)))</f>
        <v xml:space="preserve"> </v>
      </c>
      <c r="K14" s="113"/>
      <c r="L14" s="113"/>
      <c r="M14" s="113"/>
      <c r="N14" s="74" t="str">
        <f>IF(ISERROR(AVERAGE(K14:M14))," ",(AVERAGE(K14:M14)))</f>
        <v xml:space="preserve"> </v>
      </c>
      <c r="O14" s="113"/>
      <c r="P14" s="113"/>
      <c r="Q14" s="113"/>
      <c r="R14" s="74" t="str">
        <f>IF(ISERROR(AVERAGE(O14:Q14))," ",(AVERAGE(O14:Q14)))</f>
        <v xml:space="preserve"> </v>
      </c>
      <c r="S14" s="113"/>
      <c r="T14" s="113"/>
      <c r="U14" s="113"/>
      <c r="V14" s="74" t="str">
        <f>IF(ISERROR(AVERAGE(S14:U14))," ",(AVERAGE(S14:U14)))</f>
        <v xml:space="preserve"> </v>
      </c>
      <c r="W14" s="73" t="str">
        <f>IF(ISERROR(AVERAGE(G14:I14,K14:M14,O14:Q14,S14:U14))," ",(AVERAGE(G14:I14,K14:M14,O14:Q14,S14:U14)))</f>
        <v xml:space="preserve"> </v>
      </c>
    </row>
    <row r="15" spans="1:26" ht="15" customHeight="1">
      <c r="A15" s="55"/>
      <c r="B15" s="55"/>
      <c r="C15" s="52"/>
      <c r="D15" s="52"/>
      <c r="E15" s="56"/>
      <c r="F15" s="56"/>
      <c r="G15" s="56"/>
      <c r="H15" s="56"/>
      <c r="I15" s="56"/>
      <c r="J15" s="56"/>
      <c r="K15" s="56"/>
      <c r="L15" s="56"/>
      <c r="M15" s="56"/>
      <c r="N15" s="56"/>
      <c r="O15" s="56"/>
      <c r="P15" s="56"/>
      <c r="Q15" s="57"/>
      <c r="R15" s="57"/>
      <c r="S15" s="57"/>
      <c r="T15" s="57"/>
      <c r="U15" s="57"/>
      <c r="V15" s="57"/>
      <c r="W15" s="56"/>
    </row>
    <row r="16" spans="1:26">
      <c r="A16" s="7" t="s">
        <v>9</v>
      </c>
      <c r="B16" s="7"/>
      <c r="C16" s="23" t="s">
        <v>4</v>
      </c>
      <c r="D16" s="23"/>
      <c r="E16" s="69" t="s">
        <v>56</v>
      </c>
      <c r="F16" s="69" t="s">
        <v>29</v>
      </c>
      <c r="G16" s="79" t="s">
        <v>12</v>
      </c>
      <c r="H16" s="79" t="s">
        <v>13</v>
      </c>
      <c r="I16" s="79" t="s">
        <v>14</v>
      </c>
      <c r="J16" s="69" t="s">
        <v>52</v>
      </c>
      <c r="K16" s="79" t="s">
        <v>15</v>
      </c>
      <c r="L16" s="82" t="s">
        <v>16</v>
      </c>
      <c r="M16" s="82" t="s">
        <v>17</v>
      </c>
      <c r="N16" s="67" t="s">
        <v>53</v>
      </c>
      <c r="O16" s="82" t="s">
        <v>18</v>
      </c>
      <c r="P16" s="79" t="s">
        <v>19</v>
      </c>
      <c r="Q16" s="83" t="s">
        <v>20</v>
      </c>
      <c r="R16" s="68" t="s">
        <v>54</v>
      </c>
      <c r="S16" s="83" t="s">
        <v>21</v>
      </c>
      <c r="T16" s="83" t="s">
        <v>22</v>
      </c>
      <c r="U16" s="82" t="s">
        <v>23</v>
      </c>
      <c r="V16" s="68" t="s">
        <v>55</v>
      </c>
      <c r="W16" s="51" t="s">
        <v>58</v>
      </c>
      <c r="X16" s="4"/>
      <c r="Y16" s="4"/>
      <c r="Z16" s="4"/>
    </row>
    <row r="17" spans="1:26" ht="24.75" customHeight="1">
      <c r="A17" s="125" t="s">
        <v>89</v>
      </c>
      <c r="B17" s="125"/>
      <c r="C17" s="26" t="s">
        <v>8</v>
      </c>
      <c r="D17" s="26" t="s">
        <v>8</v>
      </c>
      <c r="E17" s="38" t="str">
        <f>IF(ISERROR(E5/E4),"",E5/E4)</f>
        <v/>
      </c>
      <c r="F17" s="76"/>
      <c r="G17" s="91" t="str">
        <f>IF(ISERROR(G5/G4),"",G5/G4)</f>
        <v/>
      </c>
      <c r="H17" s="91" t="str">
        <f>IF(ISERROR(H5/H4),"",H5/H4)</f>
        <v/>
      </c>
      <c r="I17" s="91" t="str">
        <f>IF(ISERROR(I5/I4),"",I5/I4)</f>
        <v/>
      </c>
      <c r="J17" s="53" t="str">
        <f>IF(ISERROR((G5+H5+I5)/(G4+H4+I4))," ",(G5+H5+I5)/(G4+H4+I4))</f>
        <v xml:space="preserve"> </v>
      </c>
      <c r="K17" s="91" t="str">
        <f>IF(ISERROR(K5/K4),"",K5/K4)</f>
        <v/>
      </c>
      <c r="L17" s="91" t="str">
        <f>IF(ISERROR(L5/L4),"",L5/L4)</f>
        <v/>
      </c>
      <c r="M17" s="91" t="str">
        <f>IF(ISERROR(M5/M4),"",M5/M4)</f>
        <v/>
      </c>
      <c r="N17" s="53" t="str">
        <f>IF(ISERROR((K5+L5+M5)/(K4+L4+M4))," ",(K5+L5+M5)/(K4+L4+M4))</f>
        <v xml:space="preserve"> </v>
      </c>
      <c r="O17" s="91" t="str">
        <f>IF(ISERROR(O5/O4),"",O5/O4)</f>
        <v/>
      </c>
      <c r="P17" s="91" t="str">
        <f>IF(ISERROR(P5/P4),"",P5/P4)</f>
        <v/>
      </c>
      <c r="Q17" s="91" t="str">
        <f>IF(ISERROR(Q5/Q4),"",Q5/Q4)</f>
        <v/>
      </c>
      <c r="R17" s="53" t="str">
        <f>IF(ISERROR((O5+P5+Q5)/(O4+P4+Q4))," ",(O5+P5+Q5)/(O4+P4+Q4))</f>
        <v xml:space="preserve"> </v>
      </c>
      <c r="S17" s="91" t="str">
        <f>IF(ISERROR(S5/S4),"",S5/S4)</f>
        <v/>
      </c>
      <c r="T17" s="91" t="str">
        <f>IF(ISERROR(T5/T4),"",T5/T4)</f>
        <v/>
      </c>
      <c r="U17" s="91" t="str">
        <f>IF(ISERROR(U5/U4),"",U5/U4)</f>
        <v/>
      </c>
      <c r="V17" s="53" t="str">
        <f>IF(ISERROR((S5+T5+U5)/(S4+T4+U4))," ",(S5+T5+U5)/(S4+T4+U4))</f>
        <v xml:space="preserve"> </v>
      </c>
      <c r="W17" s="38" t="str">
        <f>IF(ISERROR((G5+H5+I5+K5+L5+M5+O5+P5+Q5+S5+T5+U5)/(G4+H4+I4+K4+L4+M4+O4+P4+Q4+S4+T4+U4))," ",(G5+H5+I5+K5+L5+M5+O5+P5+Q5+S5+T5+U5)/(G4+H4+I4+K4+L4+M4+O4+P4+Q4+S4+T4+U4))</f>
        <v xml:space="preserve"> </v>
      </c>
      <c r="X17" s="4"/>
      <c r="Y17" s="4"/>
      <c r="Z17" s="4"/>
    </row>
    <row r="18" spans="1:26" ht="24.75" customHeight="1">
      <c r="A18" s="125" t="s">
        <v>95</v>
      </c>
      <c r="B18" s="125"/>
      <c r="C18" s="26" t="s">
        <v>8</v>
      </c>
      <c r="D18" s="26" t="s">
        <v>8</v>
      </c>
      <c r="E18" s="38" t="str">
        <f>IF(ISERROR(E6/E4),"",E6/E4)</f>
        <v/>
      </c>
      <c r="F18" s="76"/>
      <c r="G18" s="91" t="str">
        <f>IF(ISERROR(G6/G4),"",G6/G4)</f>
        <v/>
      </c>
      <c r="H18" s="91" t="str">
        <f>IF(ISERROR(H6/H4),"",H6/H4)</f>
        <v/>
      </c>
      <c r="I18" s="91" t="str">
        <f>IF(ISERROR(I6/I4),"",I6/I4)</f>
        <v/>
      </c>
      <c r="J18" s="53" t="str">
        <f>IF(ISERROR((G6+H6+I6)/(G4+H4+I4))," ",(G6+H6+I6)/(G4+H4+I4))</f>
        <v xml:space="preserve"> </v>
      </c>
      <c r="K18" s="91" t="str">
        <f>IF(ISERROR(K6/K4),"",K6/K4)</f>
        <v/>
      </c>
      <c r="L18" s="91" t="str">
        <f>IF(ISERROR(L6/L4),"",L6/L4)</f>
        <v/>
      </c>
      <c r="M18" s="91" t="str">
        <f>IF(ISERROR(M6/M4),"",M6/M4)</f>
        <v/>
      </c>
      <c r="N18" s="53" t="str">
        <f>IF(ISERROR((K6+L6+M6)/(K4+L4+M4))," ",(K6+L6+M6)/(K4+L4+M4))</f>
        <v xml:space="preserve"> </v>
      </c>
      <c r="O18" s="91" t="str">
        <f>IF(ISERROR(O6/O4),"",O6/O4)</f>
        <v/>
      </c>
      <c r="P18" s="91" t="str">
        <f>IF(ISERROR(P6/P4),"",P6/P4)</f>
        <v/>
      </c>
      <c r="Q18" s="91" t="str">
        <f>IF(ISERROR(Q6/Q4),"",Q6/Q4)</f>
        <v/>
      </c>
      <c r="R18" s="53" t="str">
        <f>IF(ISERROR((O6+P6+Q6)/(O4+P4+Q4))," ",(O6+P6+Q6)/(O4+P4+Q4))</f>
        <v xml:space="preserve"> </v>
      </c>
      <c r="S18" s="91" t="str">
        <f>IF(ISERROR(S6/S4),"",S6/S4)</f>
        <v/>
      </c>
      <c r="T18" s="91" t="str">
        <f>IF(ISERROR(T6/T4),"",T6/T4)</f>
        <v/>
      </c>
      <c r="U18" s="91" t="str">
        <f>IF(ISERROR(U6/U4),"",U6/U4)</f>
        <v/>
      </c>
      <c r="V18" s="53" t="str">
        <f>IF(ISERROR((S6+T6+U6)/(S4+T4+U4))," ",(S6+T6+U6)/(S4+T4+U4))</f>
        <v xml:space="preserve"> </v>
      </c>
      <c r="W18" s="38" t="str">
        <f>IF(ISERROR((G6+H6+I6+K6+L6+M6+O6+P6+Q6+S6+T6+U6)/(G4+H4+I4+K4+L4+M4+O4+P4+Q4+S4+T4+U4))," ",(G6+H6+I6+K6+L6+M6+O6+P6+Q6+S6+T6+U6)/(G4+H4+I4+K4+L4+M4+O4+P4+Q4+S4+T4+U4))</f>
        <v xml:space="preserve"> </v>
      </c>
      <c r="X18" s="4"/>
      <c r="Y18" s="4"/>
      <c r="Z18" s="4"/>
    </row>
    <row r="19" spans="1:26" ht="64" customHeight="1">
      <c r="A19" s="128" t="s">
        <v>99</v>
      </c>
      <c r="B19" s="128"/>
      <c r="C19" s="52" t="s">
        <v>8</v>
      </c>
      <c r="D19" s="52" t="s">
        <v>8</v>
      </c>
      <c r="E19" s="85"/>
      <c r="F19" s="85"/>
      <c r="G19" s="108"/>
      <c r="H19" s="108"/>
      <c r="I19" s="108"/>
      <c r="J19" s="109"/>
      <c r="K19" s="108"/>
      <c r="L19" s="108"/>
      <c r="M19" s="108"/>
      <c r="N19" s="109"/>
      <c r="O19" s="108"/>
      <c r="P19" s="108"/>
      <c r="Q19" s="108"/>
      <c r="R19" s="109"/>
      <c r="S19" s="108"/>
      <c r="T19" s="108"/>
      <c r="U19" s="108"/>
      <c r="V19" s="109"/>
      <c r="W19" s="85"/>
    </row>
    <row r="20" spans="1:26" ht="24.75" customHeight="1">
      <c r="A20" s="125" t="s">
        <v>90</v>
      </c>
      <c r="B20" s="125"/>
      <c r="C20" s="26" t="s">
        <v>91</v>
      </c>
      <c r="D20" s="25">
        <v>0.75</v>
      </c>
      <c r="E20" s="38" t="str">
        <f>IF(ISERROR(E7/E5),"",E7/E5)</f>
        <v/>
      </c>
      <c r="F20" s="76"/>
      <c r="G20" s="91" t="str">
        <f>IF(ISERROR(G7/G5),"",G7/G5)</f>
        <v/>
      </c>
      <c r="H20" s="91" t="str">
        <f>IF(ISERROR(H7/H5),"",H7/H5)</f>
        <v/>
      </c>
      <c r="I20" s="91" t="str">
        <f>IF(ISERROR(I7/I5),"",I7/I5)</f>
        <v/>
      </c>
      <c r="J20" s="53" t="str">
        <f>IF(ISERROR((G7+H7+I7)/(G5+H5+I5))," ",(G7+H7+I7)/(G5+H5+I5))</f>
        <v xml:space="preserve"> </v>
      </c>
      <c r="K20" s="91" t="str">
        <f>IF(ISERROR(K7/K5),"",K7/K5)</f>
        <v/>
      </c>
      <c r="L20" s="91" t="str">
        <f>IF(ISERROR(L7/L5),"",L7/L5)</f>
        <v/>
      </c>
      <c r="M20" s="91" t="str">
        <f>IF(ISERROR(M7/M5),"",M7/M5)</f>
        <v/>
      </c>
      <c r="N20" s="53" t="str">
        <f>IF(ISERROR((K7+L7+M7)/(K5+L5+M5))," ",(K7+L7+M7)/(K5+L5+M5))</f>
        <v xml:space="preserve"> </v>
      </c>
      <c r="O20" s="91" t="str">
        <f>IF(ISERROR(O7/O5),"",O7/O5)</f>
        <v/>
      </c>
      <c r="P20" s="91" t="str">
        <f>IF(ISERROR(P7/P5),"",P7/P5)</f>
        <v/>
      </c>
      <c r="Q20" s="91" t="str">
        <f>IF(ISERROR(Q7/Q5),"",Q7/Q5)</f>
        <v/>
      </c>
      <c r="R20" s="53" t="str">
        <f>IF(ISERROR((O7+P7+Q7)/(O5+P5+Q5))," ",(O7+P7+Q7)/(O5+P5+Q5))</f>
        <v xml:space="preserve"> </v>
      </c>
      <c r="S20" s="91" t="str">
        <f>IF(ISERROR(S7/S5),"",S7/S5)</f>
        <v/>
      </c>
      <c r="T20" s="91" t="str">
        <f>IF(ISERROR(T7/T5),"",T7/T5)</f>
        <v/>
      </c>
      <c r="U20" s="91" t="str">
        <f>IF(ISERROR(U7/U5),"",U7/U5)</f>
        <v/>
      </c>
      <c r="V20" s="53" t="str">
        <f>IF(ISERROR((S7+T7+U7)/(S5+T5+U5))," ",(S7+T7+U7)/(S5+T5+U5))</f>
        <v xml:space="preserve"> </v>
      </c>
      <c r="W20" s="38" t="str">
        <f>IF(ISERROR((G7+H7+I7+K7+L7+M7+O7+P7+Q7+S7+T7+U7)/(G5+H5+I5+K5+L5+M5+O5+P5+Q5+S5+T5+U5))," ",(G7+H7+I7+K7+L7+M7+O7+P7+Q7+S7+T7+U7)/(G5+H5+I5+K5+L5+M5+O5+P5+Q5+S5+T5+U5))</f>
        <v xml:space="preserve"> </v>
      </c>
      <c r="X20" s="4"/>
      <c r="Y20" s="4"/>
      <c r="Z20" s="4"/>
    </row>
    <row r="21" spans="1:26" ht="24.75" customHeight="1">
      <c r="A21" s="125" t="s">
        <v>92</v>
      </c>
      <c r="B21" s="125"/>
      <c r="C21" s="26" t="s">
        <v>93</v>
      </c>
      <c r="D21" s="25">
        <v>0.5</v>
      </c>
      <c r="E21" s="38" t="str">
        <f>IF(ISERROR(E8/E5),"",E8/E5)</f>
        <v/>
      </c>
      <c r="F21" s="76"/>
      <c r="G21" s="91" t="str">
        <f>IF(ISERROR(G8/G5),"",G8/G5)</f>
        <v/>
      </c>
      <c r="H21" s="91" t="str">
        <f>IF(ISERROR(H8/H5),"",H8/H5)</f>
        <v/>
      </c>
      <c r="I21" s="91" t="str">
        <f>IF(ISERROR(I8/I5),"",I8/I5)</f>
        <v/>
      </c>
      <c r="J21" s="53" t="str">
        <f>IF(ISERROR((G8+H8+I8)/(G5+H5+I5))," ",(G8+H8+I8)/(G5+H5+I5))</f>
        <v xml:space="preserve"> </v>
      </c>
      <c r="K21" s="91" t="str">
        <f>IF(ISERROR(K8/K5),"",K8/K5)</f>
        <v/>
      </c>
      <c r="L21" s="91" t="str">
        <f>IF(ISERROR(L8/L5),"",L8/L5)</f>
        <v/>
      </c>
      <c r="M21" s="91" t="str">
        <f>IF(ISERROR(M8/M5),"",M8/M5)</f>
        <v/>
      </c>
      <c r="N21" s="53" t="str">
        <f>IF(ISERROR((K8+L8+M8)/(K5+L5+M5))," ",(K8+L8+M8)/(K5+L5+M5))</f>
        <v xml:space="preserve"> </v>
      </c>
      <c r="O21" s="91" t="str">
        <f>IF(ISERROR(O8/O5),"",O8/O5)</f>
        <v/>
      </c>
      <c r="P21" s="91" t="str">
        <f>IF(ISERROR(P8/P5),"",P8/P5)</f>
        <v/>
      </c>
      <c r="Q21" s="91" t="str">
        <f>IF(ISERROR(Q8/Q5),"",Q8/Q5)</f>
        <v/>
      </c>
      <c r="R21" s="53" t="str">
        <f>IF(ISERROR((O8+P8+Q8)/(O5+P5+Q5))," ",(O8+P8+Q8)/(O5+P5+Q5))</f>
        <v xml:space="preserve"> </v>
      </c>
      <c r="S21" s="91" t="str">
        <f>IF(ISERROR(S8/S5),"",S8/S5)</f>
        <v/>
      </c>
      <c r="T21" s="91" t="str">
        <f>IF(ISERROR(T8/T5),"",T8/T5)</f>
        <v/>
      </c>
      <c r="U21" s="91" t="str">
        <f>IF(ISERROR(U8/U5),"",U8/U5)</f>
        <v/>
      </c>
      <c r="V21" s="53" t="str">
        <f>IF(ISERROR((S8+T8+U8)/(S5+T5+U5))," ",(S8+T8+U8)/(S5+T5+U5))</f>
        <v xml:space="preserve"> </v>
      </c>
      <c r="W21" s="38" t="str">
        <f>IF(ISERROR((G8+H8+I8+K8+L8+M8+O8+P8+Q8+S8+T8+U8)/(G5+H5+I5+K5+L5+M5+O5+P5+Q5+S5+T5+U5))," ",(G8+H8+I8+K8+L8+M8+O8+P8+Q8+S8+T8+U8)/(G5+H5+I5+K5+L5+M5+O5+P5+Q5+S5+T5+U5))</f>
        <v xml:space="preserve"> </v>
      </c>
      <c r="X21" s="4"/>
      <c r="Y21" s="4"/>
      <c r="Z21" s="4"/>
    </row>
    <row r="22" spans="1:26" ht="24.75" customHeight="1">
      <c r="A22" s="125" t="s">
        <v>24</v>
      </c>
      <c r="B22" s="125"/>
      <c r="C22" s="26" t="s">
        <v>69</v>
      </c>
      <c r="D22" s="26">
        <v>60</v>
      </c>
      <c r="E22" s="73"/>
      <c r="F22" s="75"/>
      <c r="G22" s="77"/>
      <c r="H22" s="77"/>
      <c r="I22" s="77"/>
      <c r="J22" s="74"/>
      <c r="K22" s="77"/>
      <c r="L22" s="77"/>
      <c r="M22" s="77"/>
      <c r="N22" s="74"/>
      <c r="O22" s="77"/>
      <c r="P22" s="77"/>
      <c r="Q22" s="77"/>
      <c r="R22" s="74"/>
      <c r="S22" s="77"/>
      <c r="T22" s="77"/>
      <c r="U22" s="77"/>
      <c r="V22" s="74"/>
      <c r="W22" s="38"/>
      <c r="X22" s="4"/>
      <c r="Y22" s="4"/>
      <c r="Z22" s="4"/>
    </row>
    <row r="23" spans="1:26" ht="24.75" customHeight="1">
      <c r="A23" s="126" t="s">
        <v>71</v>
      </c>
      <c r="B23" s="126"/>
      <c r="C23" s="45" t="s">
        <v>68</v>
      </c>
      <c r="D23" s="45">
        <v>10</v>
      </c>
      <c r="E23" s="73"/>
      <c r="F23" s="75"/>
      <c r="G23" s="77"/>
      <c r="H23" s="77"/>
      <c r="I23" s="77"/>
      <c r="J23" s="74"/>
      <c r="K23" s="77"/>
      <c r="L23" s="77"/>
      <c r="M23" s="77"/>
      <c r="N23" s="74"/>
      <c r="O23" s="77"/>
      <c r="P23" s="77"/>
      <c r="Q23" s="77"/>
      <c r="R23" s="74"/>
      <c r="S23" s="77"/>
      <c r="T23" s="77"/>
      <c r="U23" s="77"/>
      <c r="V23" s="74"/>
      <c r="W23" s="38"/>
      <c r="X23" s="4"/>
      <c r="Y23" s="4"/>
      <c r="Z23" s="4"/>
    </row>
    <row r="24" spans="1:26" ht="24.75" customHeight="1">
      <c r="A24" s="129" t="s">
        <v>61</v>
      </c>
      <c r="B24" s="129"/>
      <c r="C24" s="45" t="s">
        <v>67</v>
      </c>
      <c r="D24" s="45">
        <v>15</v>
      </c>
      <c r="E24" s="73"/>
      <c r="F24" s="75"/>
      <c r="G24" s="77"/>
      <c r="H24" s="77"/>
      <c r="I24" s="77"/>
      <c r="J24" s="74"/>
      <c r="K24" s="77"/>
      <c r="L24" s="77"/>
      <c r="M24" s="77"/>
      <c r="N24" s="74"/>
      <c r="O24" s="77"/>
      <c r="P24" s="77"/>
      <c r="Q24" s="77"/>
      <c r="R24" s="74"/>
      <c r="S24" s="77"/>
      <c r="T24" s="77"/>
      <c r="U24" s="77"/>
      <c r="V24" s="74"/>
      <c r="W24" s="38"/>
      <c r="X24" s="4"/>
      <c r="Y24" s="4"/>
      <c r="Z24" s="4"/>
    </row>
    <row r="25" spans="1:26" ht="24.75" customHeight="1">
      <c r="A25" s="129" t="s">
        <v>62</v>
      </c>
      <c r="B25" s="129"/>
      <c r="C25" s="45" t="s">
        <v>66</v>
      </c>
      <c r="D25" s="45">
        <v>25</v>
      </c>
      <c r="E25" s="73"/>
      <c r="F25" s="75"/>
      <c r="G25" s="77"/>
      <c r="H25" s="77"/>
      <c r="I25" s="77"/>
      <c r="J25" s="74"/>
      <c r="K25" s="77"/>
      <c r="L25" s="77"/>
      <c r="M25" s="77"/>
      <c r="N25" s="74"/>
      <c r="O25" s="77"/>
      <c r="P25" s="77"/>
      <c r="Q25" s="77"/>
      <c r="R25" s="74"/>
      <c r="S25" s="77"/>
      <c r="T25" s="77"/>
      <c r="U25" s="77"/>
      <c r="V25" s="74"/>
      <c r="W25" s="38"/>
      <c r="X25" s="4"/>
      <c r="Y25" s="4"/>
      <c r="Z25" s="4"/>
    </row>
    <row r="26" spans="1:26" ht="24.75" customHeight="1">
      <c r="A26" s="129" t="s">
        <v>63</v>
      </c>
      <c r="B26" s="129"/>
      <c r="C26" s="45" t="s">
        <v>65</v>
      </c>
      <c r="D26" s="45">
        <v>45</v>
      </c>
      <c r="E26" s="73"/>
      <c r="F26" s="75"/>
      <c r="G26" s="77"/>
      <c r="H26" s="77"/>
      <c r="I26" s="77"/>
      <c r="J26" s="74"/>
      <c r="K26" s="77"/>
      <c r="L26" s="77"/>
      <c r="M26" s="77"/>
      <c r="N26" s="74"/>
      <c r="O26" s="77"/>
      <c r="P26" s="77"/>
      <c r="Q26" s="77"/>
      <c r="R26" s="74"/>
      <c r="S26" s="77"/>
      <c r="T26" s="77"/>
      <c r="U26" s="77"/>
      <c r="V26" s="74"/>
      <c r="W26" s="38"/>
      <c r="X26" s="4"/>
      <c r="Y26" s="4"/>
      <c r="Z26" s="4"/>
    </row>
    <row r="27" spans="1:26" ht="24.75" customHeight="1">
      <c r="A27" s="128" t="s">
        <v>42</v>
      </c>
      <c r="B27" s="128"/>
      <c r="C27" s="52" t="s">
        <v>43</v>
      </c>
      <c r="D27" s="56" t="str">
        <f>C27</f>
        <v>______</v>
      </c>
      <c r="E27" s="73"/>
      <c r="F27" s="75"/>
      <c r="G27" s="77"/>
      <c r="H27" s="77"/>
      <c r="I27" s="77"/>
      <c r="J27" s="74"/>
      <c r="K27" s="77"/>
      <c r="L27" s="77"/>
      <c r="M27" s="77"/>
      <c r="N27" s="74"/>
      <c r="O27" s="77"/>
      <c r="P27" s="77"/>
      <c r="Q27" s="77"/>
      <c r="R27" s="74"/>
      <c r="S27" s="77"/>
      <c r="T27" s="77"/>
      <c r="U27" s="77"/>
      <c r="V27" s="74"/>
      <c r="W27" s="38"/>
      <c r="X27" s="4"/>
      <c r="Y27" s="4"/>
      <c r="Z27" s="4"/>
    </row>
    <row r="28" spans="1:26">
      <c r="A28" s="27"/>
      <c r="B28" s="27"/>
      <c r="C28" s="28"/>
      <c r="D28" s="28"/>
      <c r="E28" s="28"/>
      <c r="F28" s="28"/>
      <c r="G28" s="29"/>
      <c r="H28" s="29"/>
      <c r="I28" s="29"/>
      <c r="J28" s="29"/>
      <c r="K28" s="29"/>
      <c r="L28" s="29"/>
      <c r="M28" s="29"/>
      <c r="N28" s="29"/>
      <c r="O28" s="29"/>
      <c r="P28" s="29"/>
      <c r="Q28" s="29"/>
      <c r="R28" s="29"/>
      <c r="S28" s="29"/>
      <c r="T28" s="29"/>
      <c r="U28" s="29"/>
      <c r="V28" s="29"/>
      <c r="W28" s="30"/>
      <c r="X28" s="4"/>
      <c r="Y28" s="4"/>
      <c r="Z28" s="4"/>
    </row>
    <row r="29" spans="1:26">
      <c r="A29" s="22" t="s">
        <v>7</v>
      </c>
      <c r="B29" s="7"/>
      <c r="C29" s="23" t="s">
        <v>11</v>
      </c>
      <c r="D29" s="23"/>
      <c r="E29" s="69" t="s">
        <v>56</v>
      </c>
      <c r="F29" s="69" t="s">
        <v>29</v>
      </c>
      <c r="G29" s="79" t="s">
        <v>12</v>
      </c>
      <c r="H29" s="79" t="s">
        <v>13</v>
      </c>
      <c r="I29" s="79" t="s">
        <v>14</v>
      </c>
      <c r="J29" s="69" t="s">
        <v>52</v>
      </c>
      <c r="K29" s="79" t="s">
        <v>15</v>
      </c>
      <c r="L29" s="82" t="s">
        <v>16</v>
      </c>
      <c r="M29" s="82" t="s">
        <v>17</v>
      </c>
      <c r="N29" s="67" t="s">
        <v>53</v>
      </c>
      <c r="O29" s="82" t="s">
        <v>18</v>
      </c>
      <c r="P29" s="79" t="s">
        <v>19</v>
      </c>
      <c r="Q29" s="83" t="s">
        <v>20</v>
      </c>
      <c r="R29" s="68" t="s">
        <v>54</v>
      </c>
      <c r="S29" s="83" t="s">
        <v>21</v>
      </c>
      <c r="T29" s="83" t="s">
        <v>22</v>
      </c>
      <c r="U29" s="82" t="s">
        <v>23</v>
      </c>
      <c r="V29" s="68" t="s">
        <v>55</v>
      </c>
      <c r="W29" s="51" t="s">
        <v>58</v>
      </c>
      <c r="X29" s="4"/>
      <c r="Y29" s="4"/>
      <c r="Z29" s="4"/>
    </row>
    <row r="30" spans="1:26" ht="24.75" customHeight="1">
      <c r="A30" s="125" t="s">
        <v>44</v>
      </c>
      <c r="B30" s="125"/>
      <c r="C30" s="25" t="s">
        <v>72</v>
      </c>
      <c r="D30" s="25">
        <v>5.21E-2</v>
      </c>
      <c r="E30" s="38" t="str">
        <f>IF(ISERROR(E9/E4),"",E9/E4)</f>
        <v/>
      </c>
      <c r="F30" s="76"/>
      <c r="G30" s="91" t="str">
        <f>IF(ISERROR(G9/G4),"",G9/G4)</f>
        <v/>
      </c>
      <c r="H30" s="91" t="str">
        <f>IF(ISERROR(H9/H4),"",H9/H4)</f>
        <v/>
      </c>
      <c r="I30" s="91" t="str">
        <f>IF(ISERROR(I9/I4),"",I9/I4)</f>
        <v/>
      </c>
      <c r="J30" s="53" t="str">
        <f>IF(ISERROR((G9+H9+I9)/(G4+H4+I4))," ",(G9+H9+I9)/(G4+H4+I4))</f>
        <v xml:space="preserve"> </v>
      </c>
      <c r="K30" s="91" t="str">
        <f>IF(ISERROR(K9/K4),"",K9/K4)</f>
        <v/>
      </c>
      <c r="L30" s="91" t="str">
        <f>IF(ISERROR(L9/L4),"",L9/L4)</f>
        <v/>
      </c>
      <c r="M30" s="91" t="str">
        <f>IF(ISERROR(M9/M4),"",M9/M4)</f>
        <v/>
      </c>
      <c r="N30" s="53" t="str">
        <f>IF(ISERROR((K9+L9+M9)/(K4+L4+M4))," ",(K9+L9+M9)/(K4+L4+M4))</f>
        <v xml:space="preserve"> </v>
      </c>
      <c r="O30" s="91" t="str">
        <f>IF(ISERROR(O9/O4),"",O9/O4)</f>
        <v/>
      </c>
      <c r="P30" s="91" t="str">
        <f>IF(ISERROR(P9/P4),"",P9/P4)</f>
        <v/>
      </c>
      <c r="Q30" s="91" t="str">
        <f>IF(ISERROR(Q9/Q4),"",Q9/Q4)</f>
        <v/>
      </c>
      <c r="R30" s="53" t="str">
        <f>IF(ISERROR((O9+P9+Q9)/(O4+P4+Q4))," ",(O9+P9+Q9)/(O4+P4+Q4))</f>
        <v xml:space="preserve"> </v>
      </c>
      <c r="S30" s="91" t="str">
        <f>IF(ISERROR(S9/S4),"",S9/S4)</f>
        <v/>
      </c>
      <c r="T30" s="91" t="str">
        <f>IF(ISERROR(T9/T4),"",T9/T4)</f>
        <v/>
      </c>
      <c r="U30" s="91" t="str">
        <f>IF(ISERROR(U9/U4),"",U9/U4)</f>
        <v/>
      </c>
      <c r="V30" s="53" t="str">
        <f>IF(ISERROR((S9+T9+U9)/(S4+T4+U4))," ",(S9+T9+U9)/(S4+T4+U4))</f>
        <v xml:space="preserve"> </v>
      </c>
      <c r="W30" s="38" t="str">
        <f>IF(ISERROR((G9+H9+I9+K9+L9+M9+O9+P9+Q9+S9+T9+U9)/(G4+H4+I4+K4+L4+M4+O4+P4+Q4+S4+T4+U4))," ",(G9+H9+I9+K9+L9+M9+O9+P9+Q9+S9+T9+U9)/(G4+H4+I4+K4+L4+M4+O4+P4+Q4+S4+T4+U4))</f>
        <v xml:space="preserve"> </v>
      </c>
      <c r="X30" s="4"/>
      <c r="Y30" s="4"/>
      <c r="Z30" s="4"/>
    </row>
    <row r="31" spans="1:26" ht="24.75" customHeight="1">
      <c r="A31" s="125" t="s">
        <v>86</v>
      </c>
      <c r="B31" s="125"/>
      <c r="C31" s="26" t="s">
        <v>73</v>
      </c>
      <c r="D31" s="25">
        <v>0.35339999999999999</v>
      </c>
      <c r="E31" s="38" t="str">
        <f>IF(ISERROR(E10/E4),"",E10/E4)</f>
        <v/>
      </c>
      <c r="F31" s="76"/>
      <c r="G31" s="91" t="str">
        <f>IF(ISERROR(G10/G4),"",G10/G4)</f>
        <v/>
      </c>
      <c r="H31" s="91" t="str">
        <f>IF(ISERROR(H10/H4),"",H10/H4)</f>
        <v/>
      </c>
      <c r="I31" s="91" t="str">
        <f>IF(ISERROR(I10/I4),"",I10/I4)</f>
        <v/>
      </c>
      <c r="J31" s="53" t="str">
        <f>IF(ISERROR((G10+H10+I10)/(G4+H4+I4))," ",(G10+H10+I10)/(G4+H4+I4))</f>
        <v xml:space="preserve"> </v>
      </c>
      <c r="K31" s="91" t="str">
        <f>IF(ISERROR(K10/K4),"",K10/K4)</f>
        <v/>
      </c>
      <c r="L31" s="91" t="str">
        <f>IF(ISERROR(L10/L4),"",L10/L4)</f>
        <v/>
      </c>
      <c r="M31" s="91" t="str">
        <f>IF(ISERROR(M10/M4),"",M10/M4)</f>
        <v/>
      </c>
      <c r="N31" s="53" t="str">
        <f>IF(ISERROR((K10+L10+M10)/(K4+L4+M4))," ",(K10+L10+M10)/(K4+L4+M4))</f>
        <v xml:space="preserve"> </v>
      </c>
      <c r="O31" s="91" t="str">
        <f>IF(ISERROR(O10/O4),"",O10/O4)</f>
        <v/>
      </c>
      <c r="P31" s="91" t="str">
        <f>IF(ISERROR(P10/P4),"",P10/P4)</f>
        <v/>
      </c>
      <c r="Q31" s="91" t="str">
        <f>IF(ISERROR(Q10/Q4),"",Q10/Q4)</f>
        <v/>
      </c>
      <c r="R31" s="53" t="str">
        <f>IF(ISERROR((O10+P10+Q10)/(O4+P4+Q4))," ",(O10+P10+Q10)/(O4+P4+Q4))</f>
        <v xml:space="preserve"> </v>
      </c>
      <c r="S31" s="91" t="str">
        <f>IF(ISERROR(S10/S4),"",S10/S4)</f>
        <v/>
      </c>
      <c r="T31" s="91" t="str">
        <f>IF(ISERROR(T10/T4),"",T10/T4)</f>
        <v/>
      </c>
      <c r="U31" s="91" t="str">
        <f>IF(ISERROR(U10/U4),"",U10/U4)</f>
        <v/>
      </c>
      <c r="V31" s="53" t="str">
        <f>IF(ISERROR((S10+T10+U10)/(S4+T4+U4))," ",(S10+T10+U10)/(S4+T4+U4))</f>
        <v xml:space="preserve"> </v>
      </c>
      <c r="W31" s="38" t="str">
        <f>IF(ISERROR((G10+H10+I10+K10+L10+M10+O10+P10+Q10+S10+T10+U10)/(G4+H4+I4+K4+L4+M4+O4+P4+Q4+S4+T4+U4))," ",(G10+H10+I10+K10+L10+M10+O10+P10+Q10+S10+T10+U10)/(G4+H4+I4+K4+L4+M4+O4+P4+Q4+S4+T4+U4))</f>
        <v xml:space="preserve"> </v>
      </c>
      <c r="X31" s="4"/>
      <c r="Y31" s="4"/>
      <c r="Z31" s="4"/>
    </row>
    <row r="32" spans="1:26" ht="24.75" customHeight="1">
      <c r="A32" s="125" t="s">
        <v>45</v>
      </c>
      <c r="B32" s="125"/>
      <c r="C32" s="52" t="s">
        <v>74</v>
      </c>
      <c r="D32" s="25">
        <v>0.125</v>
      </c>
      <c r="E32" s="38" t="str">
        <f>IF(ISERROR(E11/E4),"",E11/E4)</f>
        <v/>
      </c>
      <c r="F32" s="76"/>
      <c r="G32" s="91" t="str">
        <f>IF(ISERROR(G11/G4),"",G11/G4)</f>
        <v/>
      </c>
      <c r="H32" s="91" t="str">
        <f>IF(ISERROR(H11/H4),"",H11/H4)</f>
        <v/>
      </c>
      <c r="I32" s="91" t="str">
        <f>IF(ISERROR(I11/I4),"",I11/I4)</f>
        <v/>
      </c>
      <c r="J32" s="53" t="str">
        <f>IF(ISERROR((G11+H11+I11)/(G4+H4+I4))," ",(G11+H11+I11)/(G4+H4+I4))</f>
        <v xml:space="preserve"> </v>
      </c>
      <c r="K32" s="91" t="str">
        <f>IF(ISERROR(K11/K4),"",K11/K4)</f>
        <v/>
      </c>
      <c r="L32" s="91" t="str">
        <f>IF(ISERROR(L11/L4),"",L11/L4)</f>
        <v/>
      </c>
      <c r="M32" s="91" t="str">
        <f>IF(ISERROR(M11/M4),"",M11/M4)</f>
        <v/>
      </c>
      <c r="N32" s="53" t="str">
        <f>IF(ISERROR((K11+L11+M11)/(K4+L4+M4))," ",(K11+L11+M11)/(K4+L4+M4))</f>
        <v xml:space="preserve"> </v>
      </c>
      <c r="O32" s="91" t="str">
        <f>IF(ISERROR(O11/O4),"",O11/O4)</f>
        <v/>
      </c>
      <c r="P32" s="91" t="str">
        <f>IF(ISERROR(P11/P4),"",P11/P4)</f>
        <v/>
      </c>
      <c r="Q32" s="91" t="str">
        <f>IF(ISERROR(Q11/Q4),"",Q11/Q4)</f>
        <v/>
      </c>
      <c r="R32" s="53" t="str">
        <f>IF(ISERROR((O11+P11+Q11)/(O4+P4+Q4))," ",(O11+P11+Q11)/(O4+P4+Q4))</f>
        <v xml:space="preserve"> </v>
      </c>
      <c r="S32" s="91" t="str">
        <f>IF(ISERROR(S11/S4),"",S11/S4)</f>
        <v/>
      </c>
      <c r="T32" s="91" t="str">
        <f>IF(ISERROR(T11/T4),"",T11/T4)</f>
        <v/>
      </c>
      <c r="U32" s="91" t="str">
        <f>IF(ISERROR(U11/U4),"",U11/U4)</f>
        <v/>
      </c>
      <c r="V32" s="53" t="str">
        <f>IF(ISERROR((S11+T11+U11)/(S4+T4+U4))," ",(S11+T11+U11)/(S4+T4+U4))</f>
        <v xml:space="preserve"> </v>
      </c>
      <c r="W32" s="38" t="str">
        <f>IF(ISERROR((G11+H11+I11+K11+L11+M11+O11+P11+Q11+S11+T11+U11)/(G4+H4+I4+K4+L4+M4+O4+P4+Q4+S4+T4+U4))," ",(G11+H11+I11+K11+L11+M11+O11+P11+Q11+S11+T11+U11)/(G4+H4+I4+K4+L4+M4+O4+P4+Q4+S4+T4+U4))</f>
        <v xml:space="preserve"> </v>
      </c>
      <c r="X32" s="4"/>
      <c r="Y32" s="4"/>
      <c r="Z32" s="4"/>
    </row>
    <row r="33" spans="1:26" ht="24.75" customHeight="1">
      <c r="A33" s="125" t="s">
        <v>41</v>
      </c>
      <c r="B33" s="125"/>
      <c r="C33" s="54" t="s">
        <v>75</v>
      </c>
      <c r="D33" s="54">
        <v>5.3</v>
      </c>
      <c r="E33" s="121"/>
      <c r="F33" s="122"/>
      <c r="G33" s="113"/>
      <c r="H33" s="113"/>
      <c r="I33" s="113"/>
      <c r="J33" s="74" t="str">
        <f>IF(ISERROR(AVERAGE(G33:I33))," ",(AVERAGE(G33:I33)))</f>
        <v xml:space="preserve"> </v>
      </c>
      <c r="K33" s="113"/>
      <c r="L33" s="113"/>
      <c r="M33" s="113"/>
      <c r="N33" s="74" t="str">
        <f>IF(ISERROR(AVERAGE(K33:M33))," ",(AVERAGE(K33:M33)))</f>
        <v xml:space="preserve"> </v>
      </c>
      <c r="O33" s="113"/>
      <c r="P33" s="113"/>
      <c r="Q33" s="113"/>
      <c r="R33" s="123" t="str">
        <f>IF(ISERROR(AVERAGE(O33:Q33))," ",(AVERAGE(O33:Q33)))</f>
        <v xml:space="preserve"> </v>
      </c>
      <c r="S33" s="113"/>
      <c r="T33" s="113"/>
      <c r="U33" s="113"/>
      <c r="V33" s="123" t="str">
        <f>IF(ISERROR(AVERAGE(S33:U33))," ",(AVERAGE(S33:U33)))</f>
        <v xml:space="preserve"> </v>
      </c>
      <c r="W33" s="73" t="str">
        <f>IF(ISERROR(AVERAGE(J33, N33, R33, V33))," ",(AVERAGE(J33, N33, R33, V33)))</f>
        <v xml:space="preserve"> </v>
      </c>
    </row>
    <row r="34" spans="1:26" ht="24.75" customHeight="1">
      <c r="A34" s="125" t="s">
        <v>100</v>
      </c>
      <c r="B34" s="125"/>
      <c r="C34" s="54" t="s">
        <v>101</v>
      </c>
      <c r="D34" s="52">
        <v>0.38700000000000001</v>
      </c>
      <c r="E34" s="124" t="str">
        <f>IF(ISERROR(E12/E5),"",E12/E5)</f>
        <v/>
      </c>
      <c r="F34" s="75"/>
      <c r="G34" s="91" t="str">
        <f>IF(ISERROR(G12/G5),"",G12/G5)</f>
        <v/>
      </c>
      <c r="H34" s="91" t="str">
        <f>IF(ISERROR(H12/H5),"",H12/H5)</f>
        <v/>
      </c>
      <c r="I34" s="91" t="str">
        <f>IF(ISERROR(I12/I5),"",I12/I5)</f>
        <v/>
      </c>
      <c r="J34" s="53" t="str">
        <f>IF(ISERROR((G12+H12+I12)/(G5+H5+I5))," ",(G12+H12+I12)/(G5+H5+I5))</f>
        <v xml:space="preserve"> </v>
      </c>
      <c r="K34" s="91" t="str">
        <f>IF(ISERROR(K12/K5),"",K12/K5)</f>
        <v/>
      </c>
      <c r="L34" s="91" t="str">
        <f>IF(ISERROR(L12/L5),"",L12/L5)</f>
        <v/>
      </c>
      <c r="M34" s="91" t="str">
        <f>IF(ISERROR(M12/M5),"",M12/M5)</f>
        <v/>
      </c>
      <c r="N34" s="53" t="str">
        <f>IF(ISERROR((K12+L12+M12)/(K5+L5+M5))," ",(K12+L12+M12)/(K5+L5+M5))</f>
        <v xml:space="preserve"> </v>
      </c>
      <c r="O34" s="91" t="str">
        <f>IF(ISERROR(O12/O5),"",O12/O5)</f>
        <v/>
      </c>
      <c r="P34" s="91" t="str">
        <f>IF(ISERROR(P12/P5),"",P12/P5)</f>
        <v/>
      </c>
      <c r="Q34" s="91" t="str">
        <f>IF(ISERROR(Q12/Q5),"",Q12/Q5)</f>
        <v/>
      </c>
      <c r="R34" s="53" t="str">
        <f>IF(ISERROR((O12+P12+Q12)/(O5+P5+Q5))," ",(O12+P12+Q12)/(O5+P5+Q5))</f>
        <v xml:space="preserve"> </v>
      </c>
      <c r="S34" s="91" t="str">
        <f>IF(ISERROR(S12/S5),"",S12/S5)</f>
        <v/>
      </c>
      <c r="T34" s="91" t="str">
        <f>IF(ISERROR(T12/T5),"",T12/T5)</f>
        <v/>
      </c>
      <c r="U34" s="91" t="str">
        <f>IF(ISERROR(U12/U5),"",U12/U5)</f>
        <v/>
      </c>
      <c r="V34" s="53" t="str">
        <f>IF(ISERROR((S12+T12+U12)/(S5+T5+U5))," ",(S12+T12+U12)/(S5+T5+U5))</f>
        <v xml:space="preserve"> </v>
      </c>
      <c r="W34" s="38" t="str">
        <f>IF(ISERROR((G12+H12+I12+K12+L12+M12+O12+P12+Q12+S12+T12+U12)/(G5+H5+I5+K5+L5+M5+O5+P5+Q5+S5+T5+U5))," ",(G12+H12+I12+K12+L12+M12+O12+P12+Q12+S12+T12+U12)/(G5+H5+I5+K5+L5+M5+O5+P5+Q5+S5+T5+U5))</f>
        <v xml:space="preserve"> </v>
      </c>
    </row>
    <row r="35" spans="1:26" ht="24.75" customHeight="1">
      <c r="A35" s="125" t="s">
        <v>103</v>
      </c>
      <c r="B35" s="125"/>
      <c r="C35" s="54" t="s">
        <v>105</v>
      </c>
      <c r="D35" s="52">
        <v>6.4000000000000001E-2</v>
      </c>
      <c r="E35" s="73" t="str">
        <f>IF(ISERROR(E13/E5),"",E13/E5)</f>
        <v/>
      </c>
      <c r="F35" s="75"/>
      <c r="G35" s="91" t="str">
        <f>IF(ISERROR(G13/G5),"",G13/G5)</f>
        <v/>
      </c>
      <c r="H35" s="91" t="str">
        <f>IF(ISERROR(H13/H5),"",H13/H5)</f>
        <v/>
      </c>
      <c r="I35" s="91" t="str">
        <f>IF(ISERROR(I13/I5),"",I13/I5)</f>
        <v/>
      </c>
      <c r="J35" s="53" t="str">
        <f>IF(ISERROR((G13+H13+I13)/(G5+H5+I5))," ",(G13+H13+I13)/(G5+H5+I5))</f>
        <v xml:space="preserve"> </v>
      </c>
      <c r="K35" s="91" t="str">
        <f>IF(ISERROR(K13/K5),"",K13/K5)</f>
        <v/>
      </c>
      <c r="L35" s="91" t="str">
        <f>IF(ISERROR(L13/L5),"",L13/L5)</f>
        <v/>
      </c>
      <c r="M35" s="91" t="str">
        <f>IF(ISERROR(M13/M5),"",M13/M5)</f>
        <v/>
      </c>
      <c r="N35" s="53" t="str">
        <f>IF(ISERROR((K13+L13+M13)/(K5+L5+M5))," ",(K13+L13+M13)/(K5+L5+M5))</f>
        <v xml:space="preserve"> </v>
      </c>
      <c r="O35" s="91" t="str">
        <f>IF(ISERROR(O13/O5),"",O13/O5)</f>
        <v/>
      </c>
      <c r="P35" s="91" t="str">
        <f>IF(ISERROR(P13/P5),"",P13/P5)</f>
        <v/>
      </c>
      <c r="Q35" s="91" t="str">
        <f>IF(ISERROR(Q13/Q5),"",Q13/Q5)</f>
        <v/>
      </c>
      <c r="R35" s="53" t="str">
        <f>IF(ISERROR((O13+P13+Q13)/(O5+P5+Q5))," ",(O13+P13+Q13)/(O5+P5+Q5))</f>
        <v xml:space="preserve"> </v>
      </c>
      <c r="S35" s="91" t="str">
        <f>IF(ISERROR(S13/S5),"",S13/S5)</f>
        <v/>
      </c>
      <c r="T35" s="91" t="str">
        <f>IF(ISERROR(T13/T5),"",T13/T5)</f>
        <v/>
      </c>
      <c r="U35" s="91" t="str">
        <f>IF(ISERROR(U13/U5),"",U13/U5)</f>
        <v/>
      </c>
      <c r="V35" s="53" t="str">
        <f>IF(ISERROR((S13+T13+U13)/(S5+T5+U5))," ",(S13+T13+U13)/(S5+T5+U5))</f>
        <v xml:space="preserve"> </v>
      </c>
      <c r="W35" s="38" t="str">
        <f>IF(ISERROR((G13+H13+I13+K13+L13+M13+O13+P13+Q13+S13+T13+U13)/(G5+H5+I5+K5+L5+M5+O5+P5+Q5+S5+T5+U5))," ",(G13+H13+I13+K13+L13+M13+O13+P13+Q13+S13+T13+U13)/(G5+H5+I5+K5+L5+M5+O5+P5+Q5+S5+T5+U5))</f>
        <v xml:space="preserve"> </v>
      </c>
    </row>
    <row r="36" spans="1:26" ht="24.75" customHeight="1">
      <c r="A36" s="128" t="s">
        <v>42</v>
      </c>
      <c r="B36" s="128"/>
      <c r="C36" s="52" t="s">
        <v>43</v>
      </c>
      <c r="D36" s="52" t="str">
        <f>C36</f>
        <v>______</v>
      </c>
      <c r="E36" s="38"/>
      <c r="F36" s="76"/>
      <c r="G36" s="91"/>
      <c r="H36" s="91"/>
      <c r="I36" s="91"/>
      <c r="J36" s="53" t="str">
        <f>IF(ISERROR(AVERAGE(G36:I36))," ",(AVERAGE(G36:I36)))</f>
        <v xml:space="preserve"> </v>
      </c>
      <c r="K36" s="80"/>
      <c r="L36" s="80"/>
      <c r="M36" s="80"/>
      <c r="N36" s="53" t="str">
        <f>IF(ISERROR(AVERAGE(K36:M36))," ",(AVERAGE(K36:M36)))</f>
        <v xml:space="preserve"> </v>
      </c>
      <c r="O36" s="80"/>
      <c r="P36" s="80"/>
      <c r="Q36" s="80"/>
      <c r="R36" s="53" t="str">
        <f>IF(ISERROR(AVERAGE(O36:Q36))," ",(AVERAGE(O36:Q36)))</f>
        <v xml:space="preserve"> </v>
      </c>
      <c r="S36" s="80"/>
      <c r="T36" s="80"/>
      <c r="U36" s="80"/>
      <c r="V36" s="53" t="str">
        <f>IF(ISERROR(AVERAGE(S36:U36))," ",(AVERAGE(S36:U36)))</f>
        <v xml:space="preserve"> </v>
      </c>
      <c r="W36" s="38" t="str">
        <f>IF(ISERROR(AVERAGE(J36, N36, R36, V36))," ",(AVERAGE(J36, N36, R36, V36)))</f>
        <v xml:space="preserve"> </v>
      </c>
    </row>
    <row r="37" spans="1:26" s="90" customFormat="1" ht="15" customHeight="1">
      <c r="A37" s="86"/>
      <c r="B37" s="86"/>
      <c r="C37" s="87"/>
      <c r="D37" s="87"/>
      <c r="E37" s="88"/>
      <c r="F37" s="89"/>
      <c r="G37" s="89"/>
      <c r="H37" s="89"/>
      <c r="I37" s="89"/>
      <c r="J37" s="88"/>
      <c r="K37" s="89"/>
      <c r="L37" s="89"/>
      <c r="M37" s="89"/>
      <c r="N37" s="88"/>
      <c r="O37" s="89"/>
      <c r="P37" s="89"/>
      <c r="Q37" s="89"/>
      <c r="R37" s="88"/>
      <c r="S37" s="89"/>
      <c r="T37" s="89"/>
      <c r="U37" s="89"/>
      <c r="V37" s="88"/>
      <c r="W37" s="88"/>
    </row>
    <row r="38" spans="1:26" ht="15" customHeight="1">
      <c r="A38" s="7" t="s">
        <v>102</v>
      </c>
      <c r="B38" s="48"/>
      <c r="C38" s="23"/>
      <c r="D38" s="49"/>
      <c r="E38" s="69" t="s">
        <v>56</v>
      </c>
      <c r="F38" s="69" t="s">
        <v>29</v>
      </c>
      <c r="G38" s="79" t="s">
        <v>12</v>
      </c>
      <c r="H38" s="79" t="s">
        <v>13</v>
      </c>
      <c r="I38" s="79" t="s">
        <v>14</v>
      </c>
      <c r="J38" s="69" t="s">
        <v>52</v>
      </c>
      <c r="K38" s="79" t="s">
        <v>15</v>
      </c>
      <c r="L38" s="82" t="s">
        <v>16</v>
      </c>
      <c r="M38" s="82" t="s">
        <v>17</v>
      </c>
      <c r="N38" s="67" t="s">
        <v>53</v>
      </c>
      <c r="O38" s="82" t="s">
        <v>18</v>
      </c>
      <c r="P38" s="79" t="s">
        <v>19</v>
      </c>
      <c r="Q38" s="83" t="s">
        <v>20</v>
      </c>
      <c r="R38" s="68" t="s">
        <v>54</v>
      </c>
      <c r="S38" s="83" t="s">
        <v>21</v>
      </c>
      <c r="T38" s="83" t="s">
        <v>22</v>
      </c>
      <c r="U38" s="82" t="s">
        <v>23</v>
      </c>
      <c r="V38" s="68" t="s">
        <v>55</v>
      </c>
      <c r="W38" s="51" t="s">
        <v>58</v>
      </c>
      <c r="X38" s="4"/>
      <c r="Y38" s="4"/>
    </row>
    <row r="39" spans="1:26" ht="25" customHeight="1">
      <c r="A39" s="131" t="s">
        <v>30</v>
      </c>
      <c r="B39" s="131"/>
      <c r="C39" s="52"/>
      <c r="D39" s="52">
        <v>0.85</v>
      </c>
      <c r="E39" s="38"/>
      <c r="F39" s="38"/>
      <c r="G39" s="81"/>
      <c r="H39" s="81"/>
      <c r="I39" s="81"/>
      <c r="J39" s="53"/>
      <c r="K39" s="81"/>
      <c r="L39" s="81"/>
      <c r="M39" s="81"/>
      <c r="N39" s="53"/>
      <c r="O39" s="81"/>
      <c r="P39" s="81"/>
      <c r="Q39" s="81"/>
      <c r="R39" s="53"/>
      <c r="S39" s="81"/>
      <c r="T39" s="81"/>
      <c r="U39" s="81"/>
      <c r="V39" s="53"/>
      <c r="W39" s="38"/>
      <c r="X39" s="4"/>
      <c r="Y39" s="4"/>
    </row>
    <row r="40" spans="1:26" ht="25" customHeight="1">
      <c r="A40" s="131" t="s">
        <v>31</v>
      </c>
      <c r="B40" s="131"/>
      <c r="C40" s="52"/>
      <c r="D40" s="52">
        <v>0.85</v>
      </c>
      <c r="E40" s="38"/>
      <c r="F40" s="38"/>
      <c r="G40" s="81"/>
      <c r="H40" s="81"/>
      <c r="I40" s="81"/>
      <c r="J40" s="53"/>
      <c r="K40" s="81"/>
      <c r="L40" s="81"/>
      <c r="M40" s="81"/>
      <c r="N40" s="53"/>
      <c r="O40" s="81"/>
      <c r="P40" s="81"/>
      <c r="Q40" s="81"/>
      <c r="R40" s="53"/>
      <c r="S40" s="81"/>
      <c r="T40" s="81"/>
      <c r="U40" s="81"/>
      <c r="V40" s="53"/>
      <c r="W40" s="38"/>
      <c r="X40" s="4"/>
      <c r="Y40" s="4"/>
    </row>
    <row r="41" spans="1:26" ht="25" customHeight="1">
      <c r="A41" s="131" t="s">
        <v>32</v>
      </c>
      <c r="B41" s="131"/>
      <c r="C41" s="52"/>
      <c r="D41" s="52">
        <v>0.85</v>
      </c>
      <c r="E41" s="38"/>
      <c r="F41" s="38"/>
      <c r="G41" s="81"/>
      <c r="H41" s="81"/>
      <c r="I41" s="81"/>
      <c r="J41" s="53"/>
      <c r="K41" s="81"/>
      <c r="L41" s="81"/>
      <c r="M41" s="81"/>
      <c r="N41" s="53"/>
      <c r="O41" s="81"/>
      <c r="P41" s="81"/>
      <c r="Q41" s="81"/>
      <c r="R41" s="53"/>
      <c r="S41" s="81"/>
      <c r="T41" s="81"/>
      <c r="U41" s="81"/>
      <c r="V41" s="53"/>
      <c r="W41" s="38"/>
      <c r="X41" s="4"/>
      <c r="Y41" s="4"/>
    </row>
    <row r="42" spans="1:26" ht="25" customHeight="1">
      <c r="A42" s="131" t="s">
        <v>33</v>
      </c>
      <c r="B42" s="131"/>
      <c r="C42" s="52"/>
      <c r="D42" s="52">
        <v>0.85</v>
      </c>
      <c r="E42" s="38"/>
      <c r="F42" s="38"/>
      <c r="G42" s="81"/>
      <c r="H42" s="81"/>
      <c r="I42" s="81"/>
      <c r="J42" s="53"/>
      <c r="K42" s="81"/>
      <c r="L42" s="81"/>
      <c r="M42" s="81"/>
      <c r="N42" s="53"/>
      <c r="O42" s="81"/>
      <c r="P42" s="81"/>
      <c r="Q42" s="81"/>
      <c r="R42" s="53"/>
      <c r="S42" s="81"/>
      <c r="T42" s="81"/>
      <c r="U42" s="81"/>
      <c r="V42" s="53"/>
      <c r="W42" s="38"/>
      <c r="X42" s="4"/>
      <c r="Y42" s="4"/>
    </row>
    <row r="43" spans="1:26" ht="25" customHeight="1">
      <c r="A43" s="131" t="s">
        <v>87</v>
      </c>
      <c r="B43" s="131"/>
      <c r="C43" s="52"/>
      <c r="D43" s="52">
        <v>0.85</v>
      </c>
      <c r="E43" s="38"/>
      <c r="F43" s="38"/>
      <c r="G43" s="81"/>
      <c r="H43" s="81"/>
      <c r="I43" s="81"/>
      <c r="J43" s="53"/>
      <c r="K43" s="81"/>
      <c r="L43" s="81"/>
      <c r="M43" s="81"/>
      <c r="N43" s="53"/>
      <c r="O43" s="81"/>
      <c r="P43" s="81"/>
      <c r="Q43" s="81"/>
      <c r="R43" s="53"/>
      <c r="S43" s="81"/>
      <c r="T43" s="81"/>
      <c r="U43" s="81"/>
      <c r="V43" s="53"/>
      <c r="W43" s="38"/>
      <c r="X43" s="4"/>
      <c r="Y43" s="4"/>
    </row>
    <row r="44" spans="1:26" ht="25" customHeight="1">
      <c r="A44" s="131" t="s">
        <v>34</v>
      </c>
      <c r="B44" s="131"/>
      <c r="C44" s="52"/>
      <c r="D44" s="52">
        <v>0.85</v>
      </c>
      <c r="E44" s="38"/>
      <c r="F44" s="38"/>
      <c r="G44" s="81"/>
      <c r="H44" s="81"/>
      <c r="I44" s="81"/>
      <c r="J44" s="53"/>
      <c r="K44" s="81"/>
      <c r="L44" s="81"/>
      <c r="M44" s="81"/>
      <c r="N44" s="53"/>
      <c r="O44" s="81"/>
      <c r="P44" s="81"/>
      <c r="Q44" s="81"/>
      <c r="R44" s="53"/>
      <c r="S44" s="81"/>
      <c r="T44" s="81"/>
      <c r="U44" s="81"/>
      <c r="V44" s="53"/>
      <c r="W44" s="38"/>
      <c r="X44" s="4"/>
      <c r="Y44" s="4"/>
    </row>
    <row r="45" spans="1:26" ht="25" customHeight="1">
      <c r="A45" s="131" t="s">
        <v>35</v>
      </c>
      <c r="B45" s="131"/>
      <c r="C45" s="52"/>
      <c r="D45" s="52">
        <v>0.85</v>
      </c>
      <c r="E45" s="38"/>
      <c r="F45" s="38"/>
      <c r="G45" s="81"/>
      <c r="H45" s="81"/>
      <c r="I45" s="81"/>
      <c r="J45" s="53"/>
      <c r="K45" s="81"/>
      <c r="L45" s="81"/>
      <c r="M45" s="81"/>
      <c r="N45" s="53"/>
      <c r="O45" s="81"/>
      <c r="P45" s="81"/>
      <c r="Q45" s="81"/>
      <c r="R45" s="53"/>
      <c r="S45" s="81"/>
      <c r="T45" s="81"/>
      <c r="U45" s="81"/>
      <c r="V45" s="53"/>
      <c r="W45" s="38"/>
      <c r="X45" s="4"/>
      <c r="Y45" s="4"/>
    </row>
    <row r="46" spans="1:26" ht="25" customHeight="1">
      <c r="A46" s="131" t="s">
        <v>36</v>
      </c>
      <c r="B46" s="131"/>
      <c r="C46" s="52"/>
      <c r="D46" s="52">
        <v>0.85</v>
      </c>
      <c r="E46" s="38"/>
      <c r="F46" s="38"/>
      <c r="G46" s="81"/>
      <c r="H46" s="81"/>
      <c r="I46" s="81"/>
      <c r="J46" s="53"/>
      <c r="K46" s="81"/>
      <c r="L46" s="81"/>
      <c r="M46" s="81"/>
      <c r="N46" s="53"/>
      <c r="O46" s="81"/>
      <c r="P46" s="81"/>
      <c r="Q46" s="81"/>
      <c r="R46" s="53"/>
      <c r="S46" s="81"/>
      <c r="T46" s="81"/>
      <c r="U46" s="81"/>
      <c r="V46" s="53"/>
      <c r="W46" s="38"/>
      <c r="X46" s="4"/>
      <c r="Y46" s="4"/>
    </row>
    <row r="47" spans="1:26" ht="22.5" customHeight="1">
      <c r="A47" s="131" t="s">
        <v>37</v>
      </c>
      <c r="B47" s="131"/>
      <c r="C47" s="52"/>
      <c r="D47" s="52">
        <v>0.85</v>
      </c>
      <c r="E47" s="38"/>
      <c r="F47" s="38"/>
      <c r="G47" s="81"/>
      <c r="H47" s="81"/>
      <c r="I47" s="81"/>
      <c r="J47" s="53"/>
      <c r="K47" s="81"/>
      <c r="L47" s="81"/>
      <c r="M47" s="81"/>
      <c r="N47" s="53"/>
      <c r="O47" s="81"/>
      <c r="P47" s="81"/>
      <c r="Q47" s="81"/>
      <c r="R47" s="53"/>
      <c r="S47" s="81"/>
      <c r="T47" s="81"/>
      <c r="U47" s="81"/>
      <c r="V47" s="53"/>
      <c r="W47" s="38"/>
      <c r="X47" s="4"/>
      <c r="Y47" s="4"/>
    </row>
    <row r="48" spans="1:26" ht="24" customHeight="1">
      <c r="A48" s="132" t="s">
        <v>119</v>
      </c>
      <c r="B48" s="132"/>
      <c r="C48" s="132"/>
      <c r="D48" s="132"/>
      <c r="E48" s="132"/>
      <c r="F48" s="132"/>
      <c r="G48" s="132"/>
      <c r="H48" s="132"/>
      <c r="I48" s="132"/>
      <c r="J48" s="132"/>
      <c r="K48" s="132"/>
      <c r="L48" s="29"/>
      <c r="M48" s="29"/>
      <c r="N48" s="29"/>
      <c r="O48" s="29"/>
      <c r="P48" s="29"/>
      <c r="Q48" s="29"/>
      <c r="R48" s="29"/>
      <c r="S48" s="29"/>
      <c r="T48" s="29"/>
      <c r="U48" s="29"/>
      <c r="V48" s="29"/>
      <c r="W48" s="30"/>
      <c r="X48" s="4"/>
      <c r="Y48" s="4"/>
      <c r="Z48" s="4"/>
    </row>
    <row r="49" spans="1:26" ht="12" customHeight="1">
      <c r="A49" s="119"/>
      <c r="B49" s="119"/>
      <c r="C49" s="119"/>
      <c r="D49" s="119"/>
      <c r="E49" s="119"/>
      <c r="F49" s="119"/>
      <c r="G49" s="119"/>
      <c r="H49" s="119"/>
      <c r="I49" s="119"/>
      <c r="J49" s="119"/>
      <c r="K49" s="119"/>
      <c r="L49" s="29"/>
      <c r="M49" s="29"/>
      <c r="N49" s="29"/>
      <c r="O49" s="29"/>
      <c r="P49" s="29"/>
      <c r="Q49" s="29"/>
      <c r="R49" s="29"/>
      <c r="S49" s="29"/>
      <c r="T49" s="29"/>
      <c r="U49" s="29"/>
      <c r="V49" s="29"/>
      <c r="W49" s="30"/>
      <c r="X49" s="4"/>
      <c r="Y49" s="4"/>
      <c r="Z49" s="4"/>
    </row>
    <row r="50" spans="1:26" ht="121" customHeight="1" thickBot="1">
      <c r="A50" s="130" t="s">
        <v>121</v>
      </c>
      <c r="B50" s="130"/>
      <c r="C50" s="130"/>
      <c r="D50" s="130"/>
      <c r="E50" s="130"/>
      <c r="F50" s="130"/>
      <c r="G50" s="130"/>
      <c r="H50" s="130"/>
      <c r="I50" s="130"/>
      <c r="J50" s="130"/>
      <c r="K50" s="130"/>
      <c r="L50" s="130"/>
      <c r="M50" s="130"/>
      <c r="N50" s="130"/>
      <c r="O50" s="130"/>
      <c r="P50" s="130"/>
      <c r="Q50" s="130"/>
      <c r="R50" s="130"/>
      <c r="S50" s="130"/>
      <c r="T50" s="130"/>
      <c r="U50" s="130"/>
      <c r="V50" s="130"/>
      <c r="W50" s="130"/>
      <c r="X50" s="4"/>
      <c r="Y50" s="4"/>
      <c r="Z50" s="4"/>
    </row>
    <row r="51" spans="1:26">
      <c r="R51" s="133" t="s">
        <v>85</v>
      </c>
      <c r="S51" s="133"/>
      <c r="T51" s="133"/>
      <c r="U51" s="133"/>
      <c r="V51" s="133"/>
      <c r="W51" s="133"/>
    </row>
  </sheetData>
  <sheetProtection selectLockedCells="1"/>
  <mergeCells count="42">
    <mergeCell ref="A41:B41"/>
    <mergeCell ref="A39:B39"/>
    <mergeCell ref="A26:B26"/>
    <mergeCell ref="A22:B22"/>
    <mergeCell ref="R51:W51"/>
    <mergeCell ref="A40:B40"/>
    <mergeCell ref="A27:B27"/>
    <mergeCell ref="A25:B25"/>
    <mergeCell ref="A43:B43"/>
    <mergeCell ref="A46:B46"/>
    <mergeCell ref="A7:B7"/>
    <mergeCell ref="A8:B8"/>
    <mergeCell ref="A13:B13"/>
    <mergeCell ref="A50:W50"/>
    <mergeCell ref="A45:B45"/>
    <mergeCell ref="A21:B21"/>
    <mergeCell ref="A18:B18"/>
    <mergeCell ref="A47:B47"/>
    <mergeCell ref="A44:B44"/>
    <mergeCell ref="A33:B33"/>
    <mergeCell ref="A36:B36"/>
    <mergeCell ref="A48:K48"/>
    <mergeCell ref="A14:B14"/>
    <mergeCell ref="A42:B42"/>
    <mergeCell ref="A34:B34"/>
    <mergeCell ref="A35:B35"/>
    <mergeCell ref="A5:B5"/>
    <mergeCell ref="A23:B23"/>
    <mergeCell ref="A1:W1"/>
    <mergeCell ref="A19:B19"/>
    <mergeCell ref="A32:B32"/>
    <mergeCell ref="A4:B4"/>
    <mergeCell ref="A12:B12"/>
    <mergeCell ref="A20:B20"/>
    <mergeCell ref="A11:B11"/>
    <mergeCell ref="A17:B17"/>
    <mergeCell ref="A6:B6"/>
    <mergeCell ref="A31:B31"/>
    <mergeCell ref="A9:B9"/>
    <mergeCell ref="A10:B10"/>
    <mergeCell ref="A24:B24"/>
    <mergeCell ref="A30:B30"/>
  </mergeCells>
  <phoneticPr fontId="4" type="noConversion"/>
  <printOptions horizontalCentered="1" verticalCentered="1"/>
  <pageMargins left="0.35" right="0.35" top="0.75" bottom="0.75" header="0.3" footer="0.3"/>
  <pageSetup scale="39" orientation="landscape" cellComments="asDisplayed"/>
  <legacyDrawing r:id="rId1"/>
  <extLst>
    <ext xmlns:mx="http://schemas.microsoft.com/office/mac/excel/2008/main" uri="{64002731-A6B0-56B0-2670-7721B7C09600}">
      <mx:PLV Mode="0" OnePage="0" WScale="56"/>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9"/>
  <sheetViews>
    <sheetView showGridLines="0" workbookViewId="0">
      <selection activeCell="A49" sqref="A49:O49"/>
    </sheetView>
  </sheetViews>
  <sheetFormatPr baseColWidth="10" defaultColWidth="8.83203125" defaultRowHeight="15"/>
  <cols>
    <col min="1" max="1" width="3.6640625" style="5" customWidth="1"/>
    <col min="2" max="2" width="45" style="5" customWidth="1"/>
    <col min="3" max="14" width="7.6640625" style="5" customWidth="1"/>
    <col min="15" max="15" width="15.6640625" style="5" customWidth="1"/>
    <col min="16" max="16384" width="8.83203125" style="5"/>
  </cols>
  <sheetData>
    <row r="1" spans="1:21" ht="16">
      <c r="A1" s="114" t="s">
        <v>56</v>
      </c>
      <c r="B1" s="114"/>
      <c r="C1" s="2"/>
      <c r="D1" s="1"/>
      <c r="E1" s="1"/>
      <c r="F1" s="1"/>
      <c r="G1" s="1"/>
      <c r="H1" s="1"/>
      <c r="I1" s="1"/>
      <c r="J1" s="1"/>
      <c r="K1" s="1"/>
      <c r="L1" s="1"/>
      <c r="M1" s="1"/>
      <c r="N1" s="1"/>
      <c r="O1" s="31"/>
    </row>
    <row r="2" spans="1:21">
      <c r="O2" s="3"/>
    </row>
    <row r="3" spans="1:21" ht="15" customHeight="1">
      <c r="A3" s="22" t="s">
        <v>60</v>
      </c>
      <c r="B3" s="7"/>
      <c r="C3" s="70" t="s">
        <v>12</v>
      </c>
      <c r="D3" s="70" t="s">
        <v>13</v>
      </c>
      <c r="E3" s="70" t="s">
        <v>14</v>
      </c>
      <c r="F3" s="70" t="s">
        <v>15</v>
      </c>
      <c r="G3" s="24" t="s">
        <v>16</v>
      </c>
      <c r="H3" s="24" t="s">
        <v>17</v>
      </c>
      <c r="I3" s="24" t="s">
        <v>18</v>
      </c>
      <c r="J3" s="70" t="s">
        <v>19</v>
      </c>
      <c r="K3" s="50" t="s">
        <v>20</v>
      </c>
      <c r="L3" s="50" t="s">
        <v>21</v>
      </c>
      <c r="M3" s="50" t="s">
        <v>22</v>
      </c>
      <c r="N3" s="24" t="s">
        <v>23</v>
      </c>
      <c r="O3" s="51" t="s">
        <v>58</v>
      </c>
      <c r="P3" s="4"/>
      <c r="Q3" s="4"/>
      <c r="R3" s="4"/>
    </row>
    <row r="4" spans="1:21" ht="24.75" customHeight="1">
      <c r="A4" s="125" t="s">
        <v>57</v>
      </c>
      <c r="B4" s="125"/>
      <c r="C4" s="77"/>
      <c r="D4" s="77"/>
      <c r="E4" s="77"/>
      <c r="F4" s="77"/>
      <c r="G4" s="77"/>
      <c r="H4" s="77"/>
      <c r="I4" s="77"/>
      <c r="J4" s="77"/>
      <c r="K4" s="77"/>
      <c r="L4" s="77"/>
      <c r="M4" s="77"/>
      <c r="N4" s="77"/>
      <c r="O4" s="73" t="str">
        <f t="shared" ref="O4:O14" si="0">IF(ISERROR(AVERAGE(C4:E4,F4:H4,I4:K4,L4:N4))," ",(AVERAGE(C4:E4,F4:H4,I4:K4,L4:N4)))</f>
        <v xml:space="preserve"> </v>
      </c>
      <c r="P4" s="4"/>
      <c r="Q4" s="4"/>
      <c r="R4" s="4"/>
    </row>
    <row r="5" spans="1:21" ht="24.75" customHeight="1">
      <c r="A5" s="125" t="s">
        <v>88</v>
      </c>
      <c r="B5" s="125"/>
      <c r="C5" s="77"/>
      <c r="D5" s="77"/>
      <c r="E5" s="77"/>
      <c r="F5" s="77"/>
      <c r="G5" s="77"/>
      <c r="H5" s="77"/>
      <c r="I5" s="77"/>
      <c r="J5" s="77"/>
      <c r="K5" s="77"/>
      <c r="L5" s="77"/>
      <c r="M5" s="77"/>
      <c r="N5" s="77"/>
      <c r="O5" s="73" t="str">
        <f>IF(ISERROR(AVERAGE(C5:E5,F5:H5,I5:K5,L5:N5))," ",(AVERAGE(C5:E5,F5:H5,I5:K5,L5:N5)))</f>
        <v xml:space="preserve"> </v>
      </c>
      <c r="P5" s="4"/>
      <c r="Q5" s="4"/>
      <c r="R5" s="4"/>
    </row>
    <row r="6" spans="1:21" ht="24.75" customHeight="1">
      <c r="A6" s="125" t="s">
        <v>96</v>
      </c>
      <c r="B6" s="125"/>
      <c r="C6" s="77"/>
      <c r="D6" s="77"/>
      <c r="E6" s="77"/>
      <c r="F6" s="77"/>
      <c r="G6" s="77"/>
      <c r="H6" s="77"/>
      <c r="I6" s="77"/>
      <c r="J6" s="77"/>
      <c r="K6" s="77"/>
      <c r="L6" s="77"/>
      <c r="M6" s="77"/>
      <c r="N6" s="77"/>
      <c r="O6" s="73" t="str">
        <f>IF(ISERROR(AVERAGE(C6:E6,F6:H6,I6:K6,L6:N6))," ",(AVERAGE(C6:E6,F6:H6,I6:K6,L6:N6)))</f>
        <v xml:space="preserve"> </v>
      </c>
      <c r="P6" s="4"/>
      <c r="Q6" s="4"/>
      <c r="R6" s="4"/>
    </row>
    <row r="7" spans="1:21" ht="24.75" customHeight="1">
      <c r="A7" s="125" t="s">
        <v>97</v>
      </c>
      <c r="B7" s="125"/>
      <c r="C7" s="77"/>
      <c r="D7" s="77"/>
      <c r="E7" s="77"/>
      <c r="F7" s="77"/>
      <c r="G7" s="77"/>
      <c r="H7" s="77"/>
      <c r="I7" s="77"/>
      <c r="J7" s="77"/>
      <c r="K7" s="77"/>
      <c r="L7" s="77"/>
      <c r="M7" s="77"/>
      <c r="N7" s="77"/>
      <c r="O7" s="73" t="str">
        <f>IF(ISERROR(AVERAGE(C7:E7,F7:H7,I7:K7,L7:N7))," ",(AVERAGE(C7:E7,F7:H7,I7:K7,L7:N7)))</f>
        <v xml:space="preserve"> </v>
      </c>
      <c r="P7" s="4"/>
      <c r="Q7" s="4"/>
      <c r="R7" s="4"/>
    </row>
    <row r="8" spans="1:21" ht="24.75" customHeight="1">
      <c r="A8" s="125" t="s">
        <v>98</v>
      </c>
      <c r="B8" s="125"/>
      <c r="C8" s="77"/>
      <c r="D8" s="77"/>
      <c r="E8" s="77"/>
      <c r="F8" s="77"/>
      <c r="G8" s="77"/>
      <c r="H8" s="77"/>
      <c r="I8" s="77"/>
      <c r="J8" s="77"/>
      <c r="K8" s="77"/>
      <c r="L8" s="77"/>
      <c r="M8" s="77"/>
      <c r="N8" s="77"/>
      <c r="O8" s="73" t="str">
        <f>IF(ISERROR(AVERAGE(C8:E8,F8:H8,I8:K8,L8:N8))," ",(AVERAGE(C8:E8,F8:H8,I8:K8,L8:N8)))</f>
        <v xml:space="preserve"> </v>
      </c>
      <c r="P8" s="4"/>
      <c r="Q8" s="4"/>
      <c r="R8" s="4"/>
    </row>
    <row r="9" spans="1:21" ht="24.75" customHeight="1">
      <c r="A9" s="125" t="s">
        <v>38</v>
      </c>
      <c r="B9" s="125"/>
      <c r="C9" s="77"/>
      <c r="D9" s="77"/>
      <c r="E9" s="77"/>
      <c r="F9" s="77"/>
      <c r="G9" s="77"/>
      <c r="H9" s="77"/>
      <c r="I9" s="77"/>
      <c r="J9" s="77"/>
      <c r="K9" s="77"/>
      <c r="L9" s="77"/>
      <c r="M9" s="77"/>
      <c r="N9" s="77"/>
      <c r="O9" s="73" t="str">
        <f t="shared" si="0"/>
        <v xml:space="preserve"> </v>
      </c>
      <c r="P9" s="4"/>
      <c r="Q9" s="4"/>
      <c r="R9" s="4"/>
      <c r="T9" s="125"/>
      <c r="U9" s="125"/>
    </row>
    <row r="10" spans="1:21" ht="24.75" customHeight="1">
      <c r="A10" s="125" t="s">
        <v>39</v>
      </c>
      <c r="B10" s="125"/>
      <c r="C10" s="77"/>
      <c r="D10" s="77"/>
      <c r="E10" s="77"/>
      <c r="F10" s="77"/>
      <c r="G10" s="77"/>
      <c r="H10" s="77"/>
      <c r="I10" s="77"/>
      <c r="J10" s="77"/>
      <c r="K10" s="77"/>
      <c r="L10" s="77"/>
      <c r="M10" s="77"/>
      <c r="N10" s="77"/>
      <c r="O10" s="73" t="str">
        <f t="shared" si="0"/>
        <v xml:space="preserve"> </v>
      </c>
      <c r="T10" s="125"/>
      <c r="U10" s="125"/>
    </row>
    <row r="11" spans="1:21" ht="24.75" customHeight="1">
      <c r="A11" s="125" t="s">
        <v>40</v>
      </c>
      <c r="B11" s="125"/>
      <c r="C11" s="77"/>
      <c r="D11" s="77"/>
      <c r="E11" s="77"/>
      <c r="F11" s="77"/>
      <c r="G11" s="77"/>
      <c r="H11" s="77"/>
      <c r="I11" s="77"/>
      <c r="J11" s="77"/>
      <c r="K11" s="77"/>
      <c r="L11" s="77"/>
      <c r="M11" s="77"/>
      <c r="N11" s="77"/>
      <c r="O11" s="73" t="str">
        <f t="shared" si="0"/>
        <v xml:space="preserve"> </v>
      </c>
      <c r="T11" s="125"/>
      <c r="U11" s="125"/>
    </row>
    <row r="12" spans="1:21" ht="24.75" customHeight="1">
      <c r="A12" s="135" t="s">
        <v>94</v>
      </c>
      <c r="B12" s="136"/>
      <c r="C12" s="77"/>
      <c r="D12" s="77"/>
      <c r="E12" s="77"/>
      <c r="F12" s="77"/>
      <c r="G12" s="77"/>
      <c r="H12" s="77"/>
      <c r="I12" s="77"/>
      <c r="J12" s="77"/>
      <c r="K12" s="77"/>
      <c r="L12" s="77"/>
      <c r="M12" s="77"/>
      <c r="N12" s="77"/>
      <c r="O12" s="73" t="str">
        <f t="shared" si="0"/>
        <v xml:space="preserve"> </v>
      </c>
      <c r="T12" s="105"/>
      <c r="U12" s="105"/>
    </row>
    <row r="13" spans="1:21" ht="24.75" customHeight="1">
      <c r="A13" s="135" t="s">
        <v>104</v>
      </c>
      <c r="B13" s="136"/>
      <c r="C13" s="77"/>
      <c r="D13" s="77"/>
      <c r="E13" s="77"/>
      <c r="F13" s="77"/>
      <c r="G13" s="77"/>
      <c r="H13" s="77"/>
      <c r="I13" s="77"/>
      <c r="J13" s="77"/>
      <c r="K13" s="77"/>
      <c r="L13" s="77"/>
      <c r="M13" s="77"/>
      <c r="N13" s="77"/>
      <c r="O13" s="73" t="str">
        <f t="shared" si="0"/>
        <v xml:space="preserve"> </v>
      </c>
      <c r="T13" s="105"/>
      <c r="U13" s="105"/>
    </row>
    <row r="14" spans="1:21" ht="24.75" customHeight="1">
      <c r="A14" s="137" t="s">
        <v>42</v>
      </c>
      <c r="B14" s="138"/>
      <c r="C14" s="77"/>
      <c r="D14" s="77"/>
      <c r="E14" s="77"/>
      <c r="F14" s="77"/>
      <c r="G14" s="77"/>
      <c r="H14" s="77"/>
      <c r="I14" s="77"/>
      <c r="J14" s="77"/>
      <c r="K14" s="77"/>
      <c r="L14" s="77"/>
      <c r="M14" s="77"/>
      <c r="N14" s="77"/>
      <c r="O14" s="73" t="str">
        <f t="shared" si="0"/>
        <v xml:space="preserve"> </v>
      </c>
      <c r="T14" s="105"/>
      <c r="U14" s="105"/>
    </row>
    <row r="16" spans="1:21">
      <c r="A16" s="7" t="s">
        <v>9</v>
      </c>
      <c r="B16" s="7"/>
      <c r="C16" s="79" t="s">
        <v>12</v>
      </c>
      <c r="D16" s="79" t="s">
        <v>13</v>
      </c>
      <c r="E16" s="79" t="s">
        <v>14</v>
      </c>
      <c r="F16" s="79" t="s">
        <v>15</v>
      </c>
      <c r="G16" s="82" t="s">
        <v>16</v>
      </c>
      <c r="H16" s="82" t="s">
        <v>17</v>
      </c>
      <c r="I16" s="82" t="s">
        <v>18</v>
      </c>
      <c r="J16" s="79" t="s">
        <v>19</v>
      </c>
      <c r="K16" s="83" t="s">
        <v>20</v>
      </c>
      <c r="L16" s="83" t="s">
        <v>21</v>
      </c>
      <c r="M16" s="83" t="s">
        <v>22</v>
      </c>
      <c r="N16" s="82" t="s">
        <v>23</v>
      </c>
      <c r="O16" s="51" t="s">
        <v>58</v>
      </c>
      <c r="P16" s="4"/>
      <c r="Q16" s="4"/>
      <c r="R16" s="4"/>
    </row>
    <row r="17" spans="1:18" ht="24.75" customHeight="1">
      <c r="A17" s="125" t="s">
        <v>89</v>
      </c>
      <c r="B17" s="125"/>
      <c r="C17" s="91" t="str">
        <f>IF(ISERROR(C5/C4),"",(C5/C4))</f>
        <v/>
      </c>
      <c r="D17" s="91" t="str">
        <f t="shared" ref="D17:N17" si="1">IF(ISERROR(D5/D4),"",(D5/D4))</f>
        <v/>
      </c>
      <c r="E17" s="91" t="str">
        <f t="shared" si="1"/>
        <v/>
      </c>
      <c r="F17" s="91" t="str">
        <f t="shared" si="1"/>
        <v/>
      </c>
      <c r="G17" s="91" t="str">
        <f t="shared" si="1"/>
        <v/>
      </c>
      <c r="H17" s="91" t="str">
        <f t="shared" si="1"/>
        <v/>
      </c>
      <c r="I17" s="91" t="str">
        <f t="shared" si="1"/>
        <v/>
      </c>
      <c r="J17" s="91" t="str">
        <f t="shared" si="1"/>
        <v/>
      </c>
      <c r="K17" s="91" t="str">
        <f t="shared" si="1"/>
        <v/>
      </c>
      <c r="L17" s="91" t="str">
        <f t="shared" si="1"/>
        <v/>
      </c>
      <c r="M17" s="91" t="str">
        <f t="shared" si="1"/>
        <v/>
      </c>
      <c r="N17" s="91" t="str">
        <f t="shared" si="1"/>
        <v/>
      </c>
      <c r="O17" s="38" t="str">
        <f>IF(ISERROR((C5+D5+E5+F5+G5+H5+I5+J5+K5+L5+M5+N5)/(C4+D4+E4+F4+G4+H4+I4+J4+K4+L4+M4+N4))," ",(C5+D5+E5+F5+G5+H5+I5+J5+K5+L5+M5+N5)/(C4+D4+E4+F4+G4+H4+I4+J4+K4+L4+M4+N4))</f>
        <v xml:space="preserve"> </v>
      </c>
      <c r="P17" s="4"/>
      <c r="Q17" s="4"/>
      <c r="R17" s="4"/>
    </row>
    <row r="18" spans="1:18" ht="24.75" customHeight="1">
      <c r="A18" s="125" t="s">
        <v>95</v>
      </c>
      <c r="B18" s="125"/>
      <c r="C18" s="91" t="str">
        <f>IF(ISERROR(C6/C4),"",(C6/C4))</f>
        <v/>
      </c>
      <c r="D18" s="91" t="str">
        <f t="shared" ref="D18:N18" si="2">IF(ISERROR(D6/D4),"",(D6/D4))</f>
        <v/>
      </c>
      <c r="E18" s="91" t="str">
        <f t="shared" si="2"/>
        <v/>
      </c>
      <c r="F18" s="91" t="str">
        <f t="shared" si="2"/>
        <v/>
      </c>
      <c r="G18" s="91" t="str">
        <f t="shared" si="2"/>
        <v/>
      </c>
      <c r="H18" s="91" t="str">
        <f t="shared" si="2"/>
        <v/>
      </c>
      <c r="I18" s="91" t="str">
        <f t="shared" si="2"/>
        <v/>
      </c>
      <c r="J18" s="91" t="str">
        <f t="shared" si="2"/>
        <v/>
      </c>
      <c r="K18" s="91" t="str">
        <f t="shared" si="2"/>
        <v/>
      </c>
      <c r="L18" s="91" t="str">
        <f t="shared" si="2"/>
        <v/>
      </c>
      <c r="M18" s="91" t="str">
        <f t="shared" si="2"/>
        <v/>
      </c>
      <c r="N18" s="91" t="str">
        <f t="shared" si="2"/>
        <v/>
      </c>
      <c r="O18" s="38" t="str">
        <f>IF(ISERROR((C6+D6+E6+F6+G6+H6+I6+J6+K6+L6+M6+N6)/(C4+D4+E4+F4+G4+H4+I4+J4+K4+L4+M4+N4))," ",(C6+D6+E6+F6+G6+H6+I6+J6+K6+L6+M6+N6)/(C4+D4+E4+F4+G4+H4+I4+J4+K4+L4+M4+N4))</f>
        <v xml:space="preserve"> </v>
      </c>
      <c r="P18" s="4"/>
      <c r="Q18" s="4"/>
      <c r="R18" s="4"/>
    </row>
    <row r="19" spans="1:18" ht="57" customHeight="1">
      <c r="A19" s="128" t="s">
        <v>99</v>
      </c>
      <c r="B19" s="128"/>
      <c r="C19" s="110"/>
      <c r="D19" s="110"/>
      <c r="E19" s="110"/>
      <c r="F19" s="110"/>
      <c r="G19" s="110"/>
      <c r="H19" s="110"/>
      <c r="I19" s="110"/>
      <c r="J19" s="110"/>
      <c r="K19" s="110"/>
      <c r="L19" s="110"/>
      <c r="M19" s="110"/>
      <c r="N19" s="110"/>
      <c r="O19" s="85"/>
    </row>
    <row r="20" spans="1:18" ht="24.75" customHeight="1">
      <c r="A20" s="125" t="s">
        <v>90</v>
      </c>
      <c r="B20" s="125"/>
      <c r="C20" s="91" t="str">
        <f>IF(ISERROR(C7/C5),"",(C7/C5))</f>
        <v/>
      </c>
      <c r="D20" s="91" t="str">
        <f t="shared" ref="D20:N20" si="3">IF(ISERROR(D7/D5),"",(D7/D5))</f>
        <v/>
      </c>
      <c r="E20" s="91" t="str">
        <f t="shared" si="3"/>
        <v/>
      </c>
      <c r="F20" s="91" t="str">
        <f t="shared" si="3"/>
        <v/>
      </c>
      <c r="G20" s="91" t="str">
        <f t="shared" si="3"/>
        <v/>
      </c>
      <c r="H20" s="91" t="str">
        <f t="shared" si="3"/>
        <v/>
      </c>
      <c r="I20" s="91" t="str">
        <f t="shared" si="3"/>
        <v/>
      </c>
      <c r="J20" s="91" t="str">
        <f t="shared" si="3"/>
        <v/>
      </c>
      <c r="K20" s="91" t="str">
        <f t="shared" si="3"/>
        <v/>
      </c>
      <c r="L20" s="91" t="str">
        <f t="shared" si="3"/>
        <v/>
      </c>
      <c r="M20" s="91" t="str">
        <f t="shared" si="3"/>
        <v/>
      </c>
      <c r="N20" s="91" t="str">
        <f t="shared" si="3"/>
        <v/>
      </c>
      <c r="O20" s="38" t="str">
        <f>IF(ISERROR((C7+D7+E7+F7+G7+H7+I7+J7+K7+L7+M7+N7)/(C5+D5+E5+F5+G5+H5+I5+J5+K5+L5+M5+N5))," ",(C7+D7+E7+F7+G7+H7+I7+J7+K7+L7+M7+N7+U5)/(C5+D5+E5+F5+G5+H5+I5+J5+K5+L5+M5+N5))</f>
        <v xml:space="preserve"> </v>
      </c>
      <c r="P20" s="4"/>
      <c r="Q20" s="4"/>
      <c r="R20" s="4"/>
    </row>
    <row r="21" spans="1:18" ht="24.75" customHeight="1">
      <c r="A21" s="125" t="s">
        <v>92</v>
      </c>
      <c r="B21" s="125"/>
      <c r="C21" s="91" t="str">
        <f>IF(ISERROR(C9/C5),"",(C9/C5))</f>
        <v/>
      </c>
      <c r="D21" s="91" t="str">
        <f t="shared" ref="D21:N21" si="4">IF(ISERROR(D9/D5),"",(D9/D5))</f>
        <v/>
      </c>
      <c r="E21" s="91" t="str">
        <f t="shared" si="4"/>
        <v/>
      </c>
      <c r="F21" s="91" t="str">
        <f t="shared" si="4"/>
        <v/>
      </c>
      <c r="G21" s="91" t="str">
        <f t="shared" si="4"/>
        <v/>
      </c>
      <c r="H21" s="91" t="str">
        <f t="shared" si="4"/>
        <v/>
      </c>
      <c r="I21" s="91" t="str">
        <f t="shared" si="4"/>
        <v/>
      </c>
      <c r="J21" s="91" t="str">
        <f t="shared" si="4"/>
        <v/>
      </c>
      <c r="K21" s="91" t="str">
        <f t="shared" si="4"/>
        <v/>
      </c>
      <c r="L21" s="91" t="str">
        <f t="shared" si="4"/>
        <v/>
      </c>
      <c r="M21" s="91" t="str">
        <f t="shared" si="4"/>
        <v/>
      </c>
      <c r="N21" s="91" t="str">
        <f t="shared" si="4"/>
        <v/>
      </c>
      <c r="O21" s="38" t="str">
        <f>IF(ISERROR((C8+D8+E8+F8+G8+H8+I8+J8+K8+L8+M8+N8)/(C5+D5+E5+F5+G5+H5+I5+J5+K5+L5+M5+N5))," ",(C8+D8+E8+F8+G8+H8+I8+J8+K8+L8+M8+N8+U6)/(C5+D5+E5+F5+G5+H5+I5+J5+K5+L5+M5+N6))</f>
        <v xml:space="preserve"> </v>
      </c>
      <c r="P21" s="4"/>
      <c r="Q21" s="4"/>
      <c r="R21" s="4"/>
    </row>
    <row r="22" spans="1:18" ht="24.75" customHeight="1">
      <c r="A22" s="125" t="s">
        <v>24</v>
      </c>
      <c r="B22" s="125"/>
      <c r="C22" s="77"/>
      <c r="D22" s="77"/>
      <c r="E22" s="77"/>
      <c r="F22" s="77"/>
      <c r="G22" s="77"/>
      <c r="H22" s="77"/>
      <c r="I22" s="77"/>
      <c r="J22" s="77"/>
      <c r="K22" s="77"/>
      <c r="L22" s="77"/>
      <c r="M22" s="77"/>
      <c r="N22" s="77"/>
      <c r="O22" s="73" t="str">
        <f t="shared" ref="O22:O27" si="5">IF(ISERROR(AVERAGE(C22:E22,F22:H22,I22:K22,L22:N22))," ",(AVERAGE(C22:E22,F22:H22,I22:K22,L22:N22)))</f>
        <v xml:space="preserve"> </v>
      </c>
      <c r="P22" s="4"/>
      <c r="Q22" s="4"/>
      <c r="R22" s="4"/>
    </row>
    <row r="23" spans="1:18" ht="24.75" customHeight="1">
      <c r="A23" s="126" t="s">
        <v>71</v>
      </c>
      <c r="B23" s="126"/>
      <c r="C23" s="77"/>
      <c r="D23" s="77"/>
      <c r="E23" s="77"/>
      <c r="F23" s="77"/>
      <c r="G23" s="77"/>
      <c r="H23" s="77"/>
      <c r="I23" s="77"/>
      <c r="J23" s="77"/>
      <c r="K23" s="77"/>
      <c r="L23" s="77"/>
      <c r="M23" s="77"/>
      <c r="N23" s="77"/>
      <c r="O23" s="73" t="str">
        <f t="shared" si="5"/>
        <v xml:space="preserve"> </v>
      </c>
      <c r="P23" s="4"/>
      <c r="Q23" s="4"/>
      <c r="R23" s="4"/>
    </row>
    <row r="24" spans="1:18" ht="24.75" customHeight="1">
      <c r="A24" s="129" t="s">
        <v>61</v>
      </c>
      <c r="B24" s="129"/>
      <c r="C24" s="77"/>
      <c r="D24" s="77"/>
      <c r="E24" s="77"/>
      <c r="F24" s="77"/>
      <c r="G24" s="77"/>
      <c r="H24" s="77"/>
      <c r="I24" s="77"/>
      <c r="J24" s="77"/>
      <c r="K24" s="77"/>
      <c r="L24" s="77"/>
      <c r="M24" s="77"/>
      <c r="N24" s="77"/>
      <c r="O24" s="73" t="str">
        <f t="shared" si="5"/>
        <v xml:space="preserve"> </v>
      </c>
      <c r="P24" s="4"/>
      <c r="Q24" s="4"/>
      <c r="R24" s="4"/>
    </row>
    <row r="25" spans="1:18" ht="24.75" customHeight="1">
      <c r="A25" s="129" t="s">
        <v>62</v>
      </c>
      <c r="B25" s="129"/>
      <c r="C25" s="77"/>
      <c r="D25" s="77"/>
      <c r="E25" s="77"/>
      <c r="F25" s="77"/>
      <c r="G25" s="77"/>
      <c r="H25" s="77"/>
      <c r="I25" s="77"/>
      <c r="J25" s="77"/>
      <c r="K25" s="77"/>
      <c r="L25" s="77"/>
      <c r="M25" s="77"/>
      <c r="N25" s="77"/>
      <c r="O25" s="73" t="str">
        <f t="shared" si="5"/>
        <v xml:space="preserve"> </v>
      </c>
      <c r="P25" s="4"/>
      <c r="Q25" s="4"/>
      <c r="R25" s="4"/>
    </row>
    <row r="26" spans="1:18" ht="24.75" customHeight="1">
      <c r="A26" s="129" t="s">
        <v>63</v>
      </c>
      <c r="B26" s="129"/>
      <c r="C26" s="77"/>
      <c r="D26" s="77"/>
      <c r="E26" s="77"/>
      <c r="F26" s="77"/>
      <c r="G26" s="77"/>
      <c r="H26" s="77"/>
      <c r="I26" s="77"/>
      <c r="J26" s="77"/>
      <c r="K26" s="77"/>
      <c r="L26" s="77"/>
      <c r="M26" s="77"/>
      <c r="N26" s="77"/>
      <c r="O26" s="73" t="str">
        <f t="shared" si="5"/>
        <v xml:space="preserve"> </v>
      </c>
      <c r="P26" s="4"/>
      <c r="Q26" s="4"/>
      <c r="R26" s="4"/>
    </row>
    <row r="27" spans="1:18" ht="24.75" customHeight="1">
      <c r="A27" s="128" t="s">
        <v>42</v>
      </c>
      <c r="B27" s="128"/>
      <c r="C27" s="77"/>
      <c r="D27" s="77"/>
      <c r="E27" s="77"/>
      <c r="F27" s="77"/>
      <c r="G27" s="77"/>
      <c r="H27" s="77"/>
      <c r="I27" s="77"/>
      <c r="J27" s="77"/>
      <c r="K27" s="77"/>
      <c r="L27" s="77"/>
      <c r="M27" s="77"/>
      <c r="N27" s="77"/>
      <c r="O27" s="73" t="str">
        <f t="shared" si="5"/>
        <v xml:space="preserve"> </v>
      </c>
      <c r="P27" s="4"/>
      <c r="Q27" s="4"/>
      <c r="R27" s="4"/>
    </row>
    <row r="28" spans="1:18" ht="15" customHeight="1">
      <c r="A28" s="71"/>
      <c r="B28" s="71"/>
      <c r="C28" s="56"/>
      <c r="D28" s="56"/>
      <c r="E28" s="56"/>
      <c r="F28" s="56"/>
      <c r="G28" s="56"/>
      <c r="H28" s="56"/>
      <c r="I28" s="56"/>
      <c r="J28" s="56"/>
      <c r="K28" s="57"/>
      <c r="L28" s="57"/>
      <c r="M28" s="57"/>
      <c r="N28" s="57"/>
      <c r="O28" s="56"/>
    </row>
    <row r="29" spans="1:18">
      <c r="A29" s="22" t="s">
        <v>7</v>
      </c>
      <c r="B29" s="7"/>
      <c r="C29" s="70" t="s">
        <v>12</v>
      </c>
      <c r="D29" s="70" t="s">
        <v>13</v>
      </c>
      <c r="E29" s="70" t="s">
        <v>14</v>
      </c>
      <c r="F29" s="70" t="s">
        <v>15</v>
      </c>
      <c r="G29" s="24" t="s">
        <v>16</v>
      </c>
      <c r="H29" s="24" t="s">
        <v>17</v>
      </c>
      <c r="I29" s="24" t="s">
        <v>18</v>
      </c>
      <c r="J29" s="70" t="s">
        <v>19</v>
      </c>
      <c r="K29" s="50" t="s">
        <v>20</v>
      </c>
      <c r="L29" s="50" t="s">
        <v>21</v>
      </c>
      <c r="M29" s="50" t="s">
        <v>22</v>
      </c>
      <c r="N29" s="24" t="s">
        <v>23</v>
      </c>
      <c r="O29" s="51" t="s">
        <v>58</v>
      </c>
      <c r="P29" s="4"/>
      <c r="Q29" s="4"/>
      <c r="R29" s="4"/>
    </row>
    <row r="30" spans="1:18" ht="24.75" customHeight="1">
      <c r="A30" s="125" t="s">
        <v>44</v>
      </c>
      <c r="B30" s="125"/>
      <c r="C30" s="91" t="str">
        <f>IF(ISERROR(C9/C4),"",((C9/C4)))</f>
        <v/>
      </c>
      <c r="D30" s="91" t="str">
        <f t="shared" ref="D30:N30" si="6">IF(ISERROR(D9/D4),"",((D9/D4)))</f>
        <v/>
      </c>
      <c r="E30" s="91" t="str">
        <f t="shared" si="6"/>
        <v/>
      </c>
      <c r="F30" s="91" t="str">
        <f t="shared" si="6"/>
        <v/>
      </c>
      <c r="G30" s="91" t="str">
        <f t="shared" si="6"/>
        <v/>
      </c>
      <c r="H30" s="91" t="str">
        <f t="shared" si="6"/>
        <v/>
      </c>
      <c r="I30" s="91" t="str">
        <f t="shared" si="6"/>
        <v/>
      </c>
      <c r="J30" s="91" t="str">
        <f t="shared" si="6"/>
        <v/>
      </c>
      <c r="K30" s="91" t="str">
        <f t="shared" si="6"/>
        <v/>
      </c>
      <c r="L30" s="91" t="str">
        <f t="shared" si="6"/>
        <v/>
      </c>
      <c r="M30" s="91" t="str">
        <f t="shared" si="6"/>
        <v/>
      </c>
      <c r="N30" s="91" t="str">
        <f t="shared" si="6"/>
        <v/>
      </c>
      <c r="O30" s="38" t="str">
        <f>IF(ISERROR((C9+D9+E9+F9+G9+H9+I9+J9+K9+L9+M9+N9)/(C4+D4+E4+F4+G4+H4+I4+J4+K4+L4+M4+N4))," ",(C9+D9+E9+F9+G9+H9+I9+J9+K9+L9+M9+N9)/(C4+D4+E4+F4+G4+H4+I4+J4+K4+L4+M4+N4))</f>
        <v xml:space="preserve"> </v>
      </c>
      <c r="P30" s="4"/>
      <c r="Q30" s="4"/>
      <c r="R30" s="4"/>
    </row>
    <row r="31" spans="1:18" ht="24.75" customHeight="1">
      <c r="A31" s="125" t="s">
        <v>86</v>
      </c>
      <c r="B31" s="125"/>
      <c r="C31" s="91" t="str">
        <f>IF(ISERROR(C10/C4),"",(C10/C4))</f>
        <v/>
      </c>
      <c r="D31" s="91" t="str">
        <f t="shared" ref="D31:N31" si="7">IF(ISERROR(D10/D4),"",(D10/D4))</f>
        <v/>
      </c>
      <c r="E31" s="91" t="str">
        <f t="shared" si="7"/>
        <v/>
      </c>
      <c r="F31" s="91" t="str">
        <f t="shared" si="7"/>
        <v/>
      </c>
      <c r="G31" s="91" t="str">
        <f t="shared" si="7"/>
        <v/>
      </c>
      <c r="H31" s="91" t="str">
        <f t="shared" si="7"/>
        <v/>
      </c>
      <c r="I31" s="91" t="str">
        <f t="shared" si="7"/>
        <v/>
      </c>
      <c r="J31" s="91" t="str">
        <f t="shared" si="7"/>
        <v/>
      </c>
      <c r="K31" s="91" t="str">
        <f t="shared" si="7"/>
        <v/>
      </c>
      <c r="L31" s="91" t="str">
        <f t="shared" si="7"/>
        <v/>
      </c>
      <c r="M31" s="91" t="str">
        <f t="shared" si="7"/>
        <v/>
      </c>
      <c r="N31" s="91" t="str">
        <f t="shared" si="7"/>
        <v/>
      </c>
      <c r="O31" s="38" t="str">
        <f>IF(ISERROR((C10+D10+E10+F10+G10+H10+I10+J10+K10+L10+M10+N10)/(C4+D4+E4+F4+G4+H4+I4+J4+K4+L4+M4+N4))," ",(C10+D10+E10+F10+G10+H10+I10+J10+K10+L10+M10+N10)/(C4+D4+E4+F4+G4+H4+I4+J4+K4+L4+M4+N4))</f>
        <v xml:space="preserve"> </v>
      </c>
      <c r="P31" s="4"/>
      <c r="Q31" s="4"/>
      <c r="R31" s="4"/>
    </row>
    <row r="32" spans="1:18" ht="24.75" customHeight="1">
      <c r="A32" s="125" t="s">
        <v>45</v>
      </c>
      <c r="B32" s="125"/>
      <c r="C32" s="91" t="str">
        <f>IF(ISERROR(C11/C4),"",(C11/C4))</f>
        <v/>
      </c>
      <c r="D32" s="91" t="str">
        <f t="shared" ref="D32:N32" si="8">IF(ISERROR(D11/D4),"",(D11/D4))</f>
        <v/>
      </c>
      <c r="E32" s="91" t="str">
        <f t="shared" si="8"/>
        <v/>
      </c>
      <c r="F32" s="91" t="str">
        <f t="shared" si="8"/>
        <v/>
      </c>
      <c r="G32" s="91" t="str">
        <f t="shared" si="8"/>
        <v/>
      </c>
      <c r="H32" s="92" t="str">
        <f t="shared" si="8"/>
        <v/>
      </c>
      <c r="I32" s="91" t="str">
        <f t="shared" si="8"/>
        <v/>
      </c>
      <c r="J32" s="91" t="str">
        <f t="shared" si="8"/>
        <v/>
      </c>
      <c r="K32" s="91" t="str">
        <f t="shared" si="8"/>
        <v/>
      </c>
      <c r="L32" s="91" t="str">
        <f t="shared" si="8"/>
        <v/>
      </c>
      <c r="M32" s="91" t="str">
        <f t="shared" si="8"/>
        <v/>
      </c>
      <c r="N32" s="91" t="str">
        <f t="shared" si="8"/>
        <v/>
      </c>
      <c r="O32" s="38" t="str">
        <f>IF(ISERROR((C11+D11+E11+F11+G11+H11+I11+J11+K11+L11+M11+N11)/(C4+D4+E4+F4+G4+H4+I4+J4+K4+L4+M4+N4))," ",(C11+D11+E11+F11+G11+H11+I11+J11+K11+L11+M11+N11)/(C4+D4+E4+F4+G4+H4+I4+J4+K4+L4+M4+N4))</f>
        <v xml:space="preserve"> </v>
      </c>
      <c r="P32" s="4"/>
      <c r="Q32" s="4"/>
      <c r="R32" s="4"/>
    </row>
    <row r="33" spans="1:18" ht="24.75" customHeight="1">
      <c r="A33" s="125" t="s">
        <v>41</v>
      </c>
      <c r="B33" s="125"/>
      <c r="C33" s="91"/>
      <c r="D33" s="77"/>
      <c r="E33" s="77"/>
      <c r="F33" s="77"/>
      <c r="G33" s="77"/>
      <c r="H33" s="77"/>
      <c r="I33" s="77"/>
      <c r="J33" s="77"/>
      <c r="K33" s="77"/>
      <c r="L33" s="77"/>
      <c r="M33" s="77"/>
      <c r="N33" s="77"/>
      <c r="O33" s="73" t="str">
        <f t="shared" ref="O33" si="9">IF(ISERROR(AVERAGE(C33:E33,F33:H33,I33:K33,L33:N33))," ",(AVERAGE(C33:E33,F33:H33,I33:K33,L33:N33)))</f>
        <v xml:space="preserve"> </v>
      </c>
    </row>
    <row r="34" spans="1:18" ht="24.75" customHeight="1">
      <c r="A34" s="125" t="s">
        <v>100</v>
      </c>
      <c r="B34" s="125"/>
      <c r="C34" s="91" t="str">
        <f>IF(ISERROR(C12/C5),"",(C12/C5))</f>
        <v/>
      </c>
      <c r="D34" s="91" t="str">
        <f t="shared" ref="D34:N34" si="10">IF(ISERROR(D12/D5),"",(D12/D5))</f>
        <v/>
      </c>
      <c r="E34" s="91" t="str">
        <f t="shared" si="10"/>
        <v/>
      </c>
      <c r="F34" s="91" t="str">
        <f t="shared" si="10"/>
        <v/>
      </c>
      <c r="G34" s="91" t="str">
        <f t="shared" si="10"/>
        <v/>
      </c>
      <c r="H34" s="91" t="str">
        <f t="shared" si="10"/>
        <v/>
      </c>
      <c r="I34" s="91" t="str">
        <f t="shared" si="10"/>
        <v/>
      </c>
      <c r="J34" s="91" t="str">
        <f t="shared" si="10"/>
        <v/>
      </c>
      <c r="K34" s="91" t="str">
        <f t="shared" si="10"/>
        <v/>
      </c>
      <c r="L34" s="91" t="str">
        <f t="shared" si="10"/>
        <v/>
      </c>
      <c r="M34" s="91" t="str">
        <f t="shared" si="10"/>
        <v/>
      </c>
      <c r="N34" s="91" t="str">
        <f t="shared" si="10"/>
        <v/>
      </c>
      <c r="O34" s="38" t="str">
        <f>IF(ISERROR((C12+D12+E12+F12+G12+H12+I12+J12+K12+L12+M12+N12)/(C5+D5+E5+F5+G5+H5+I5+J5+K5+L5+M5+N5))," ",(C12+D12+E12+F12+G12+H12+I12+J12+K12+L12+M12+N12)/(C5+D5+E5+F5+G5+H5+I5+J5+K5+L5+M5+N5))</f>
        <v xml:space="preserve"> </v>
      </c>
    </row>
    <row r="35" spans="1:18" ht="24.75" customHeight="1">
      <c r="A35" s="125" t="s">
        <v>103</v>
      </c>
      <c r="B35" s="125"/>
      <c r="C35" s="91" t="str">
        <f>IF(ISERROR(C13/C5),"",(C13/C5))</f>
        <v/>
      </c>
      <c r="D35" s="91" t="str">
        <f t="shared" ref="D35:N35" si="11">IF(ISERROR(D13/D5),"",(D13/D5))</f>
        <v/>
      </c>
      <c r="E35" s="91" t="str">
        <f t="shared" si="11"/>
        <v/>
      </c>
      <c r="F35" s="91" t="str">
        <f t="shared" si="11"/>
        <v/>
      </c>
      <c r="G35" s="91" t="str">
        <f t="shared" si="11"/>
        <v/>
      </c>
      <c r="H35" s="91" t="str">
        <f t="shared" si="11"/>
        <v/>
      </c>
      <c r="I35" s="91" t="str">
        <f t="shared" si="11"/>
        <v/>
      </c>
      <c r="J35" s="91" t="str">
        <f t="shared" si="11"/>
        <v/>
      </c>
      <c r="K35" s="91" t="str">
        <f t="shared" si="11"/>
        <v/>
      </c>
      <c r="L35" s="91" t="str">
        <f t="shared" si="11"/>
        <v/>
      </c>
      <c r="M35" s="91" t="str">
        <f t="shared" si="11"/>
        <v/>
      </c>
      <c r="N35" s="91" t="str">
        <f t="shared" si="11"/>
        <v/>
      </c>
      <c r="O35" s="38" t="str">
        <f>IF(ISERROR((C13+D13+E13+F13+G13+H13+I13+J13+K13+L13+M13+N13)/(C5+D5+E5+F5+G5+H5+I5+J5+K5+L5+M5+N5))," ",(C13+D13+E13+F13+G13+H13+I13+J13+K13+L13+M13+N13)/(C5+D5+E5+F5+G5+H5+I5+J5+K5+L5+M5+N5))</f>
        <v xml:space="preserve"> </v>
      </c>
    </row>
    <row r="36" spans="1:18" ht="24.75" customHeight="1">
      <c r="A36" s="128" t="s">
        <v>42</v>
      </c>
      <c r="B36" s="128"/>
      <c r="C36" s="91"/>
      <c r="D36" s="81"/>
      <c r="E36" s="81"/>
      <c r="F36" s="81"/>
      <c r="G36" s="81"/>
      <c r="H36" s="81"/>
      <c r="I36" s="81"/>
      <c r="J36" s="81"/>
      <c r="K36" s="81"/>
      <c r="L36" s="81"/>
      <c r="M36" s="81"/>
      <c r="N36" s="81"/>
      <c r="O36" s="38"/>
    </row>
    <row r="37" spans="1:18">
      <c r="A37" s="27"/>
      <c r="B37" s="27"/>
      <c r="C37" s="29"/>
      <c r="D37" s="29"/>
      <c r="E37" s="29"/>
      <c r="F37" s="29"/>
      <c r="G37" s="42"/>
      <c r="H37" s="29"/>
      <c r="I37" s="29"/>
      <c r="J37" s="42"/>
      <c r="K37" s="29"/>
      <c r="L37" s="29"/>
      <c r="M37" s="29"/>
      <c r="N37" s="29"/>
      <c r="O37" s="30"/>
      <c r="P37" s="4"/>
      <c r="Q37" s="4"/>
      <c r="R37" s="4"/>
    </row>
    <row r="38" spans="1:18" ht="15" customHeight="1">
      <c r="A38" s="7" t="s">
        <v>102</v>
      </c>
      <c r="B38" s="72"/>
      <c r="C38" s="79" t="s">
        <v>12</v>
      </c>
      <c r="D38" s="79" t="s">
        <v>13</v>
      </c>
      <c r="E38" s="79" t="s">
        <v>14</v>
      </c>
      <c r="F38" s="79" t="s">
        <v>15</v>
      </c>
      <c r="G38" s="82" t="s">
        <v>16</v>
      </c>
      <c r="H38" s="82" t="s">
        <v>17</v>
      </c>
      <c r="I38" s="82" t="s">
        <v>18</v>
      </c>
      <c r="J38" s="79" t="s">
        <v>19</v>
      </c>
      <c r="K38" s="83" t="s">
        <v>20</v>
      </c>
      <c r="L38" s="83" t="s">
        <v>21</v>
      </c>
      <c r="M38" s="83" t="s">
        <v>22</v>
      </c>
      <c r="N38" s="82" t="s">
        <v>23</v>
      </c>
      <c r="O38" s="51" t="s">
        <v>58</v>
      </c>
      <c r="P38" s="4"/>
      <c r="Q38" s="4"/>
    </row>
    <row r="39" spans="1:18" ht="25" customHeight="1">
      <c r="A39" s="131" t="s">
        <v>30</v>
      </c>
      <c r="B39" s="131"/>
      <c r="C39" s="81"/>
      <c r="D39" s="81"/>
      <c r="E39" s="81"/>
      <c r="F39" s="81"/>
      <c r="G39" s="81"/>
      <c r="H39" s="81"/>
      <c r="I39" s="81"/>
      <c r="J39" s="81"/>
      <c r="K39" s="81"/>
      <c r="L39" s="81"/>
      <c r="M39" s="81"/>
      <c r="N39" s="81"/>
      <c r="O39" s="73" t="str">
        <f t="shared" ref="O39:O47" si="12">IF(ISERROR(AVERAGE(C39:E39,F39:H39,I39:K39,L39:N39))," ",(AVERAGE(C39:E39,F39:H39,I39:K39,L39:N39)))</f>
        <v xml:space="preserve"> </v>
      </c>
      <c r="P39" s="4"/>
      <c r="Q39" s="4"/>
    </row>
    <row r="40" spans="1:18" ht="25" customHeight="1">
      <c r="A40" s="131" t="s">
        <v>31</v>
      </c>
      <c r="B40" s="131"/>
      <c r="C40" s="81"/>
      <c r="D40" s="81"/>
      <c r="E40" s="81"/>
      <c r="F40" s="81"/>
      <c r="G40" s="81"/>
      <c r="H40" s="81"/>
      <c r="I40" s="81"/>
      <c r="J40" s="81"/>
      <c r="K40" s="81"/>
      <c r="L40" s="81"/>
      <c r="M40" s="81"/>
      <c r="N40" s="81"/>
      <c r="O40" s="38" t="str">
        <f t="shared" si="12"/>
        <v xml:space="preserve"> </v>
      </c>
      <c r="P40" s="4"/>
      <c r="Q40" s="4"/>
    </row>
    <row r="41" spans="1:18" ht="25" customHeight="1">
      <c r="A41" s="131" t="s">
        <v>32</v>
      </c>
      <c r="B41" s="131"/>
      <c r="C41" s="81"/>
      <c r="D41" s="81"/>
      <c r="E41" s="81"/>
      <c r="F41" s="81"/>
      <c r="G41" s="81"/>
      <c r="H41" s="81"/>
      <c r="I41" s="81"/>
      <c r="J41" s="81"/>
      <c r="K41" s="81"/>
      <c r="L41" s="81"/>
      <c r="M41" s="81"/>
      <c r="N41" s="81"/>
      <c r="O41" s="38" t="str">
        <f t="shared" si="12"/>
        <v xml:space="preserve"> </v>
      </c>
      <c r="P41" s="4"/>
      <c r="Q41" s="4"/>
    </row>
    <row r="42" spans="1:18" ht="25" customHeight="1">
      <c r="A42" s="131" t="s">
        <v>33</v>
      </c>
      <c r="B42" s="131"/>
      <c r="C42" s="81"/>
      <c r="D42" s="81"/>
      <c r="E42" s="81"/>
      <c r="F42" s="81"/>
      <c r="G42" s="81"/>
      <c r="H42" s="81"/>
      <c r="I42" s="81"/>
      <c r="J42" s="81"/>
      <c r="K42" s="81"/>
      <c r="L42" s="81"/>
      <c r="M42" s="81"/>
      <c r="N42" s="81"/>
      <c r="O42" s="38" t="str">
        <f t="shared" si="12"/>
        <v xml:space="preserve"> </v>
      </c>
      <c r="P42" s="4"/>
      <c r="Q42" s="4"/>
    </row>
    <row r="43" spans="1:18" ht="25" customHeight="1">
      <c r="A43" s="131" t="s">
        <v>87</v>
      </c>
      <c r="B43" s="131"/>
      <c r="C43" s="81"/>
      <c r="D43" s="81"/>
      <c r="E43" s="81"/>
      <c r="F43" s="81"/>
      <c r="G43" s="81"/>
      <c r="H43" s="81"/>
      <c r="I43" s="81"/>
      <c r="J43" s="81"/>
      <c r="K43" s="81"/>
      <c r="L43" s="81"/>
      <c r="M43" s="81"/>
      <c r="N43" s="81"/>
      <c r="O43" s="38" t="str">
        <f t="shared" si="12"/>
        <v xml:space="preserve"> </v>
      </c>
      <c r="P43" s="4"/>
      <c r="Q43" s="4"/>
    </row>
    <row r="44" spans="1:18" ht="25" customHeight="1">
      <c r="A44" s="131" t="s">
        <v>34</v>
      </c>
      <c r="B44" s="131"/>
      <c r="C44" s="81"/>
      <c r="D44" s="81"/>
      <c r="E44" s="81"/>
      <c r="F44" s="81"/>
      <c r="G44" s="81"/>
      <c r="H44" s="81"/>
      <c r="I44" s="81"/>
      <c r="J44" s="81"/>
      <c r="K44" s="81"/>
      <c r="L44" s="81"/>
      <c r="M44" s="81"/>
      <c r="N44" s="81"/>
      <c r="O44" s="38" t="str">
        <f t="shared" si="12"/>
        <v xml:space="preserve"> </v>
      </c>
      <c r="P44" s="4"/>
      <c r="Q44" s="4"/>
    </row>
    <row r="45" spans="1:18" ht="25" customHeight="1">
      <c r="A45" s="131" t="s">
        <v>35</v>
      </c>
      <c r="B45" s="131"/>
      <c r="C45" s="81"/>
      <c r="D45" s="81"/>
      <c r="E45" s="81"/>
      <c r="F45" s="81"/>
      <c r="G45" s="81"/>
      <c r="H45" s="81"/>
      <c r="I45" s="81"/>
      <c r="J45" s="81"/>
      <c r="K45" s="81"/>
      <c r="L45" s="81"/>
      <c r="M45" s="81"/>
      <c r="N45" s="81"/>
      <c r="O45" s="38" t="str">
        <f t="shared" si="12"/>
        <v xml:space="preserve"> </v>
      </c>
      <c r="P45" s="4"/>
      <c r="Q45" s="4"/>
    </row>
    <row r="46" spans="1:18" ht="25" customHeight="1">
      <c r="A46" s="131" t="s">
        <v>36</v>
      </c>
      <c r="B46" s="131"/>
      <c r="C46" s="81"/>
      <c r="D46" s="81"/>
      <c r="E46" s="81"/>
      <c r="F46" s="81"/>
      <c r="G46" s="81"/>
      <c r="H46" s="81"/>
      <c r="I46" s="81"/>
      <c r="J46" s="81"/>
      <c r="K46" s="81"/>
      <c r="L46" s="81"/>
      <c r="M46" s="81"/>
      <c r="N46" s="81"/>
      <c r="O46" s="38" t="str">
        <f t="shared" si="12"/>
        <v xml:space="preserve"> </v>
      </c>
      <c r="P46" s="4"/>
      <c r="Q46" s="4"/>
    </row>
    <row r="47" spans="1:18" ht="22.5" customHeight="1">
      <c r="A47" s="131" t="s">
        <v>37</v>
      </c>
      <c r="B47" s="131"/>
      <c r="C47" s="81"/>
      <c r="D47" s="81"/>
      <c r="E47" s="81"/>
      <c r="F47" s="81"/>
      <c r="G47" s="81"/>
      <c r="H47" s="81"/>
      <c r="I47" s="81"/>
      <c r="J47" s="81"/>
      <c r="K47" s="81"/>
      <c r="L47" s="81"/>
      <c r="M47" s="81"/>
      <c r="N47" s="81"/>
      <c r="O47" s="38" t="str">
        <f t="shared" si="12"/>
        <v xml:space="preserve"> </v>
      </c>
      <c r="P47" s="4"/>
      <c r="Q47" s="4"/>
    </row>
    <row r="48" spans="1:18">
      <c r="A48" s="27"/>
      <c r="B48" s="27"/>
      <c r="C48" s="29"/>
      <c r="D48" s="29"/>
      <c r="E48" s="29"/>
      <c r="F48" s="29"/>
      <c r="G48" s="29"/>
      <c r="H48" s="29"/>
      <c r="I48" s="29"/>
      <c r="J48" s="29"/>
      <c r="K48" s="29"/>
      <c r="L48" s="29"/>
      <c r="M48" s="29"/>
      <c r="N48" s="29"/>
      <c r="O48" s="30"/>
      <c r="P48" s="4"/>
      <c r="Q48" s="4"/>
      <c r="R48" s="4"/>
    </row>
    <row r="49" spans="1:15" ht="258" customHeight="1" thickBot="1">
      <c r="A49" s="134" t="s">
        <v>122</v>
      </c>
      <c r="B49" s="134"/>
      <c r="C49" s="134"/>
      <c r="D49" s="134"/>
      <c r="E49" s="134"/>
      <c r="F49" s="134"/>
      <c r="G49" s="134"/>
      <c r="H49" s="134"/>
      <c r="I49" s="134"/>
      <c r="J49" s="134"/>
      <c r="K49" s="134"/>
      <c r="L49" s="134"/>
      <c r="M49" s="134"/>
      <c r="N49" s="134"/>
      <c r="O49" s="134"/>
    </row>
  </sheetData>
  <sheetProtection selectLockedCells="1"/>
  <mergeCells count="42">
    <mergeCell ref="T9:U9"/>
    <mergeCell ref="T10:U10"/>
    <mergeCell ref="T11:U11"/>
    <mergeCell ref="A35:B35"/>
    <mergeCell ref="A12:B12"/>
    <mergeCell ref="A13:B13"/>
    <mergeCell ref="A31:B31"/>
    <mergeCell ref="A23:B23"/>
    <mergeCell ref="A14:B14"/>
    <mergeCell ref="A18:B18"/>
    <mergeCell ref="A27:B27"/>
    <mergeCell ref="A17:B17"/>
    <mergeCell ref="A49:O49"/>
    <mergeCell ref="A45:B45"/>
    <mergeCell ref="A46:B46"/>
    <mergeCell ref="A47:B47"/>
    <mergeCell ref="A39:B39"/>
    <mergeCell ref="A40:B40"/>
    <mergeCell ref="A44:B44"/>
    <mergeCell ref="A43:B43"/>
    <mergeCell ref="A41:B41"/>
    <mergeCell ref="A42:B42"/>
    <mergeCell ref="A36:B36"/>
    <mergeCell ref="A34:B34"/>
    <mergeCell ref="A30:B30"/>
    <mergeCell ref="A19:B19"/>
    <mergeCell ref="A25:B25"/>
    <mergeCell ref="A26:B26"/>
    <mergeCell ref="A21:B21"/>
    <mergeCell ref="A33:B33"/>
    <mergeCell ref="A22:B22"/>
    <mergeCell ref="A32:B32"/>
    <mergeCell ref="A20:B20"/>
    <mergeCell ref="A24:B24"/>
    <mergeCell ref="A4:B4"/>
    <mergeCell ref="A5:B5"/>
    <mergeCell ref="A9:B9"/>
    <mergeCell ref="A10:B10"/>
    <mergeCell ref="A11:B11"/>
    <mergeCell ref="A6:B6"/>
    <mergeCell ref="A7:B7"/>
    <mergeCell ref="A8:B8"/>
  </mergeCells>
  <phoneticPr fontId="14" type="noConversion"/>
  <printOptions horizontalCentered="1" verticalCentered="1"/>
  <pageMargins left="0.35" right="0.35" top="0.75" bottom="0.75" header="0.3" footer="0.3"/>
  <pageSetup scale="36" orientation="landscape"/>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21"/>
  <sheetViews>
    <sheetView topLeftCell="B40" workbookViewId="0">
      <selection activeCell="V73" sqref="V73"/>
    </sheetView>
  </sheetViews>
  <sheetFormatPr baseColWidth="10" defaultColWidth="8.83203125" defaultRowHeight="15"/>
  <cols>
    <col min="1" max="9" width="8.83203125" style="14"/>
    <col min="10" max="10" width="6.33203125" style="14" customWidth="1"/>
    <col min="11" max="16384" width="8.83203125" style="14"/>
  </cols>
  <sheetData>
    <row r="1" spans="1:18" ht="16">
      <c r="A1" s="120" t="s">
        <v>60</v>
      </c>
      <c r="B1" s="84"/>
      <c r="C1" s="84"/>
      <c r="D1" s="84"/>
      <c r="E1" s="84"/>
      <c r="F1" s="84"/>
      <c r="G1" s="84"/>
      <c r="H1" s="84"/>
      <c r="I1" s="84"/>
      <c r="J1" s="84"/>
      <c r="K1" s="84"/>
      <c r="L1" s="84"/>
      <c r="M1" s="84"/>
      <c r="N1" s="84"/>
      <c r="O1" s="84"/>
      <c r="P1" s="84"/>
      <c r="Q1" s="84"/>
      <c r="R1" s="84"/>
    </row>
    <row r="3" spans="1:18">
      <c r="B3" s="8"/>
      <c r="C3" s="9"/>
      <c r="D3" s="9"/>
      <c r="E3" s="9"/>
      <c r="F3" s="9"/>
      <c r="G3" s="9"/>
      <c r="H3" s="9"/>
      <c r="I3" s="9"/>
      <c r="J3" s="9"/>
      <c r="K3" s="9"/>
      <c r="L3" s="9"/>
      <c r="M3" s="10"/>
    </row>
    <row r="4" spans="1:18">
      <c r="B4" s="11"/>
      <c r="C4" s="12"/>
      <c r="D4" s="12"/>
      <c r="E4" s="12"/>
      <c r="F4" s="12"/>
      <c r="G4" s="12"/>
      <c r="H4" s="12"/>
      <c r="I4" s="12"/>
      <c r="J4" s="12"/>
      <c r="K4" s="12"/>
      <c r="L4" s="12"/>
      <c r="M4" s="13"/>
    </row>
    <row r="50" spans="1:15" ht="13" customHeight="1"/>
    <row r="62" spans="1:15" ht="14" customHeight="1">
      <c r="A62" s="93"/>
    </row>
    <row r="63" spans="1:15">
      <c r="A63" s="93"/>
      <c r="B63" s="93"/>
      <c r="C63" s="93"/>
      <c r="D63" s="93"/>
      <c r="E63" s="93"/>
      <c r="F63" s="93"/>
      <c r="G63" s="93"/>
      <c r="H63" s="93"/>
      <c r="I63" s="93"/>
      <c r="J63" s="93"/>
      <c r="K63" s="93"/>
      <c r="L63" s="93"/>
      <c r="M63" s="93"/>
      <c r="N63" s="93"/>
      <c r="O63" s="93"/>
    </row>
    <row r="64" spans="1:15">
      <c r="A64" s="93"/>
      <c r="B64" s="93"/>
      <c r="C64" s="93"/>
      <c r="D64" s="93"/>
      <c r="E64" s="93"/>
      <c r="F64" s="93"/>
      <c r="G64" s="93"/>
      <c r="H64" s="93"/>
      <c r="I64" s="93"/>
      <c r="J64" s="93"/>
      <c r="K64" s="93"/>
      <c r="L64" s="93"/>
      <c r="M64" s="93"/>
      <c r="N64" s="93"/>
      <c r="O64" s="93"/>
    </row>
    <row r="65" spans="1:15">
      <c r="A65" s="93"/>
      <c r="B65" s="93"/>
      <c r="C65" s="93"/>
      <c r="D65" s="93"/>
      <c r="E65" s="93"/>
      <c r="F65" s="93"/>
      <c r="G65" s="93"/>
      <c r="H65" s="93"/>
      <c r="I65" s="93"/>
      <c r="J65" s="93"/>
      <c r="K65" s="93"/>
      <c r="L65" s="93"/>
      <c r="M65" s="93"/>
      <c r="N65" s="93"/>
      <c r="O65" s="93"/>
    </row>
    <row r="121" spans="2:15">
      <c r="B121" s="139" t="s">
        <v>84</v>
      </c>
      <c r="C121" s="139"/>
      <c r="D121" s="139"/>
      <c r="E121" s="139"/>
      <c r="F121" s="139"/>
      <c r="G121" s="139"/>
      <c r="H121" s="139"/>
      <c r="I121" s="139"/>
      <c r="J121" s="139"/>
      <c r="K121" s="139"/>
      <c r="L121" s="139"/>
      <c r="M121" s="139"/>
      <c r="N121" s="139"/>
      <c r="O121" s="139"/>
    </row>
  </sheetData>
  <mergeCells count="1">
    <mergeCell ref="B121:O121"/>
  </mergeCells>
  <phoneticPr fontId="14" type="noConversion"/>
  <pageMargins left="0.7" right="0.7" top="0.75" bottom="0.75" header="0.3" footer="0.3"/>
  <pageSetup scale="28"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100"/>
  <sheetViews>
    <sheetView workbookViewId="0">
      <selection activeCell="V35" sqref="V35"/>
    </sheetView>
  </sheetViews>
  <sheetFormatPr baseColWidth="10" defaultColWidth="8.83203125" defaultRowHeight="15"/>
  <cols>
    <col min="1" max="16384" width="8.83203125" style="14"/>
  </cols>
  <sheetData>
    <row r="1" spans="1:18" ht="16">
      <c r="A1" s="120" t="s">
        <v>9</v>
      </c>
      <c r="B1" s="84"/>
      <c r="C1" s="84"/>
      <c r="D1" s="84"/>
      <c r="E1" s="84"/>
      <c r="F1" s="84"/>
      <c r="G1" s="84"/>
      <c r="H1" s="84"/>
      <c r="I1" s="84"/>
      <c r="J1" s="84"/>
      <c r="K1" s="84"/>
      <c r="L1" s="84"/>
      <c r="M1" s="84"/>
      <c r="N1" s="84"/>
      <c r="O1" s="84"/>
      <c r="P1" s="84"/>
      <c r="Q1" s="84"/>
      <c r="R1" s="84"/>
    </row>
    <row r="3" spans="1:18">
      <c r="B3" s="8"/>
      <c r="C3" s="9"/>
      <c r="D3" s="9"/>
      <c r="E3" s="9"/>
      <c r="F3" s="9"/>
      <c r="G3" s="9"/>
      <c r="H3" s="9"/>
      <c r="I3" s="9"/>
      <c r="J3" s="9"/>
      <c r="K3" s="9"/>
      <c r="L3" s="9"/>
      <c r="M3" s="10"/>
    </row>
    <row r="4" spans="1:18">
      <c r="B4" s="11"/>
      <c r="C4" s="12"/>
      <c r="D4" s="12"/>
      <c r="E4" s="12"/>
      <c r="F4" s="12"/>
      <c r="G4" s="12"/>
      <c r="H4" s="12"/>
      <c r="I4" s="12"/>
      <c r="J4" s="12"/>
      <c r="K4" s="12"/>
      <c r="L4" s="12"/>
      <c r="M4" s="13"/>
    </row>
    <row r="100" spans="2:15">
      <c r="B100" s="139" t="s">
        <v>84</v>
      </c>
      <c r="C100" s="139"/>
      <c r="D100" s="139"/>
      <c r="E100" s="139"/>
      <c r="F100" s="139"/>
      <c r="G100" s="139"/>
      <c r="H100" s="139"/>
      <c r="I100" s="139"/>
      <c r="J100" s="139"/>
      <c r="K100" s="139"/>
      <c r="L100" s="139"/>
      <c r="M100" s="139"/>
      <c r="N100" s="139"/>
      <c r="O100" s="139"/>
    </row>
  </sheetData>
  <mergeCells count="1">
    <mergeCell ref="B100:O100"/>
  </mergeCells>
  <phoneticPr fontId="4" type="noConversion"/>
  <pageMargins left="0.7" right="0.7" top="0.75" bottom="0.75" header="0.3" footer="0.3"/>
  <pageSetup scale="35"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82"/>
  <sheetViews>
    <sheetView workbookViewId="0">
      <selection activeCell="Z16" sqref="Z16"/>
    </sheetView>
  </sheetViews>
  <sheetFormatPr baseColWidth="10" defaultColWidth="8.83203125" defaultRowHeight="15"/>
  <cols>
    <col min="1" max="16384" width="8.83203125" style="14"/>
  </cols>
  <sheetData>
    <row r="1" spans="1:18" ht="16">
      <c r="A1" s="120" t="s">
        <v>7</v>
      </c>
      <c r="B1" s="84"/>
      <c r="C1" s="84"/>
      <c r="D1" s="84"/>
      <c r="E1" s="84"/>
      <c r="F1" s="84"/>
      <c r="G1" s="84"/>
      <c r="H1" s="84"/>
      <c r="I1" s="84"/>
      <c r="J1" s="84"/>
      <c r="K1" s="84"/>
      <c r="L1" s="84"/>
      <c r="M1" s="84"/>
      <c r="N1" s="84"/>
      <c r="O1" s="84"/>
      <c r="P1" s="84"/>
      <c r="Q1" s="84"/>
      <c r="R1" s="84"/>
    </row>
    <row r="3" spans="1:18">
      <c r="B3" s="8"/>
      <c r="C3" s="9"/>
      <c r="D3" s="9"/>
      <c r="E3" s="9"/>
      <c r="F3" s="9"/>
      <c r="G3" s="9"/>
      <c r="H3" s="9"/>
      <c r="I3" s="9"/>
      <c r="J3" s="9"/>
      <c r="K3" s="9"/>
      <c r="L3" s="9"/>
      <c r="M3" s="10"/>
    </row>
    <row r="4" spans="1:18">
      <c r="B4" s="11"/>
      <c r="C4" s="12"/>
      <c r="D4" s="12"/>
      <c r="E4" s="12"/>
      <c r="F4" s="12"/>
      <c r="G4" s="12"/>
      <c r="H4" s="12"/>
      <c r="I4" s="12"/>
      <c r="J4" s="12"/>
      <c r="K4" s="12"/>
      <c r="L4" s="12"/>
      <c r="M4" s="13"/>
    </row>
    <row r="62" spans="13:15" ht="14" customHeight="1">
      <c r="M62" s="104"/>
      <c r="N62" s="104"/>
      <c r="O62" s="104"/>
    </row>
    <row r="82" spans="2:12">
      <c r="B82" s="140" t="s">
        <v>84</v>
      </c>
      <c r="C82" s="140"/>
      <c r="D82" s="140"/>
      <c r="E82" s="140"/>
      <c r="F82" s="140"/>
      <c r="G82" s="140"/>
      <c r="H82" s="140"/>
      <c r="I82" s="140"/>
      <c r="J82" s="140"/>
      <c r="K82" s="140"/>
      <c r="L82" s="140"/>
    </row>
  </sheetData>
  <mergeCells count="1">
    <mergeCell ref="B82:L82"/>
  </mergeCells>
  <phoneticPr fontId="6" type="noConversion"/>
  <pageMargins left="0.7" right="0.7" top="0.75" bottom="0.75" header="0.3" footer="0.3"/>
  <pageSetup scale="57"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01"/>
  <sheetViews>
    <sheetView topLeftCell="A18" workbookViewId="0">
      <selection activeCell="V44" sqref="V44"/>
    </sheetView>
  </sheetViews>
  <sheetFormatPr baseColWidth="10" defaultColWidth="8.83203125" defaultRowHeight="15"/>
  <cols>
    <col min="1" max="16384" width="8.83203125" style="14"/>
  </cols>
  <sheetData>
    <row r="1" spans="1:18" ht="16">
      <c r="A1" s="120" t="s">
        <v>28</v>
      </c>
      <c r="B1" s="84"/>
      <c r="C1" s="84"/>
      <c r="D1" s="84"/>
      <c r="E1" s="84"/>
      <c r="F1" s="84"/>
      <c r="G1" s="84"/>
      <c r="H1" s="84"/>
      <c r="I1" s="84"/>
      <c r="J1" s="84"/>
      <c r="K1" s="84"/>
      <c r="L1" s="84"/>
      <c r="M1" s="84"/>
      <c r="N1" s="84"/>
      <c r="O1" s="84"/>
      <c r="P1" s="84"/>
      <c r="Q1" s="84"/>
      <c r="R1" s="84"/>
    </row>
    <row r="3" spans="1:18">
      <c r="B3" s="8"/>
      <c r="C3" s="9"/>
      <c r="D3" s="9"/>
      <c r="E3" s="9"/>
      <c r="F3" s="9"/>
      <c r="G3" s="9"/>
      <c r="H3" s="9"/>
      <c r="I3" s="9"/>
      <c r="J3" s="9"/>
      <c r="K3" s="9"/>
      <c r="L3" s="9"/>
      <c r="M3" s="10"/>
    </row>
    <row r="4" spans="1:18">
      <c r="B4" s="11"/>
      <c r="C4" s="12"/>
      <c r="D4" s="12"/>
      <c r="E4" s="12"/>
      <c r="F4" s="12"/>
      <c r="G4" s="12"/>
      <c r="H4" s="12"/>
      <c r="I4" s="12"/>
      <c r="J4" s="12"/>
      <c r="K4" s="12"/>
      <c r="L4" s="12"/>
      <c r="M4" s="13"/>
    </row>
    <row r="101" spans="2:14">
      <c r="B101" s="140" t="s">
        <v>84</v>
      </c>
      <c r="C101" s="140"/>
      <c r="D101" s="140"/>
      <c r="E101" s="140"/>
      <c r="F101" s="140"/>
      <c r="G101" s="140"/>
      <c r="H101" s="140"/>
      <c r="I101" s="140"/>
      <c r="J101" s="140"/>
      <c r="K101" s="140"/>
      <c r="L101" s="140"/>
      <c r="M101" s="140"/>
      <c r="N101" s="140"/>
    </row>
  </sheetData>
  <mergeCells count="1">
    <mergeCell ref="B101:N101"/>
  </mergeCells>
  <phoneticPr fontId="6" type="noConversion"/>
  <pageMargins left="0.7" right="0.7" top="0.75" bottom="0.75" header="0.3" footer="0.3"/>
  <pageSetup scale="35"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43"/>
  <sheetViews>
    <sheetView showGridLines="0" workbookViewId="0">
      <selection activeCell="E22" sqref="E22"/>
    </sheetView>
  </sheetViews>
  <sheetFormatPr baseColWidth="10" defaultColWidth="8.83203125" defaultRowHeight="14" customHeight="1"/>
  <cols>
    <col min="1" max="1" width="58.5" style="20" customWidth="1"/>
    <col min="2" max="2" width="95.83203125" style="20" customWidth="1"/>
    <col min="3" max="3" width="2.6640625" style="20" hidden="1" customWidth="1"/>
    <col min="4" max="4" width="12.6640625" style="20" customWidth="1"/>
    <col min="5" max="16384" width="8.83203125" style="20"/>
  </cols>
  <sheetData>
    <row r="1" spans="1:10" s="16" customFormat="1" ht="15" customHeight="1">
      <c r="A1" s="114" t="s">
        <v>46</v>
      </c>
      <c r="B1" s="15"/>
      <c r="C1" s="15"/>
      <c r="D1" s="15"/>
    </row>
    <row r="2" spans="1:10" s="18" customFormat="1" ht="7.5" customHeight="1">
      <c r="A2" s="17"/>
      <c r="B2" s="17"/>
    </row>
    <row r="3" spans="1:10" s="19" customFormat="1" ht="21" customHeight="1">
      <c r="A3" s="32" t="s">
        <v>9</v>
      </c>
      <c r="B3" s="32" t="s">
        <v>6</v>
      </c>
      <c r="C3" s="58"/>
      <c r="D3" s="41" t="s">
        <v>4</v>
      </c>
      <c r="E3" s="59"/>
    </row>
    <row r="4" spans="1:10" ht="24" customHeight="1">
      <c r="A4" s="43" t="s">
        <v>106</v>
      </c>
      <c r="B4" s="33" t="s">
        <v>108</v>
      </c>
      <c r="C4" s="60"/>
      <c r="D4" s="61" t="s">
        <v>8</v>
      </c>
    </row>
    <row r="5" spans="1:10" ht="24" customHeight="1">
      <c r="A5" s="43" t="s">
        <v>107</v>
      </c>
      <c r="B5" s="33" t="s">
        <v>109</v>
      </c>
      <c r="C5" s="60"/>
      <c r="D5" s="40" t="s">
        <v>8</v>
      </c>
    </row>
    <row r="6" spans="1:10" ht="24" customHeight="1">
      <c r="A6" s="43" t="s">
        <v>99</v>
      </c>
      <c r="B6" s="33" t="s">
        <v>120</v>
      </c>
      <c r="C6" s="60"/>
      <c r="D6" s="40" t="s">
        <v>8</v>
      </c>
    </row>
    <row r="7" spans="1:10" ht="24" customHeight="1">
      <c r="A7" s="43" t="s">
        <v>90</v>
      </c>
      <c r="B7" s="33" t="s">
        <v>113</v>
      </c>
      <c r="C7" s="60"/>
      <c r="D7" s="40" t="s">
        <v>111</v>
      </c>
    </row>
    <row r="8" spans="1:10" ht="24" customHeight="1">
      <c r="A8" s="43" t="s">
        <v>92</v>
      </c>
      <c r="B8" s="33" t="s">
        <v>114</v>
      </c>
      <c r="C8" s="60"/>
      <c r="D8" s="40" t="s">
        <v>112</v>
      </c>
    </row>
    <row r="9" spans="1:10" ht="24" customHeight="1">
      <c r="A9" s="43" t="s">
        <v>24</v>
      </c>
      <c r="B9" s="44" t="s">
        <v>110</v>
      </c>
      <c r="C9" s="60"/>
      <c r="D9" s="40" t="s">
        <v>69</v>
      </c>
    </row>
    <row r="10" spans="1:10" ht="24" customHeight="1">
      <c r="A10" s="47" t="s">
        <v>70</v>
      </c>
      <c r="B10" s="44" t="s">
        <v>77</v>
      </c>
      <c r="C10" s="62"/>
      <c r="D10" s="40" t="s">
        <v>68</v>
      </c>
    </row>
    <row r="11" spans="1:10" ht="24" customHeight="1">
      <c r="A11" s="46" t="s">
        <v>25</v>
      </c>
      <c r="B11" s="44" t="s">
        <v>78</v>
      </c>
      <c r="C11" s="62"/>
      <c r="D11" s="40" t="s">
        <v>67</v>
      </c>
      <c r="G11" s="125"/>
      <c r="H11" s="125"/>
    </row>
    <row r="12" spans="1:10" ht="24" customHeight="1">
      <c r="A12" s="47" t="s">
        <v>26</v>
      </c>
      <c r="B12" s="44" t="s">
        <v>48</v>
      </c>
      <c r="C12" s="62"/>
      <c r="D12" s="40" t="s">
        <v>66</v>
      </c>
      <c r="G12" s="125"/>
      <c r="H12" s="125"/>
    </row>
    <row r="13" spans="1:10" ht="24" customHeight="1">
      <c r="A13" s="46" t="s">
        <v>27</v>
      </c>
      <c r="B13" s="44" t="s">
        <v>49</v>
      </c>
      <c r="C13" s="62"/>
      <c r="D13" s="40" t="s">
        <v>65</v>
      </c>
    </row>
    <row r="14" spans="1:10" ht="10.5" customHeight="1">
      <c r="A14" s="46"/>
      <c r="B14" s="44"/>
      <c r="C14" s="19"/>
      <c r="D14" s="40"/>
      <c r="I14" s="125"/>
      <c r="J14" s="125"/>
    </row>
    <row r="15" spans="1:10" s="19" customFormat="1" ht="21" customHeight="1">
      <c r="A15" s="32" t="s">
        <v>7</v>
      </c>
      <c r="B15" s="32" t="s">
        <v>6</v>
      </c>
      <c r="C15" s="58"/>
      <c r="D15" s="39" t="s">
        <v>11</v>
      </c>
      <c r="E15" s="59"/>
      <c r="I15" s="125"/>
      <c r="J15" s="125"/>
    </row>
    <row r="16" spans="1:10" ht="24" customHeight="1">
      <c r="A16" s="43" t="s">
        <v>44</v>
      </c>
      <c r="B16" s="44" t="s">
        <v>131</v>
      </c>
      <c r="C16" s="62"/>
      <c r="D16" s="40" t="s">
        <v>72</v>
      </c>
      <c r="I16" s="125"/>
      <c r="J16" s="125"/>
    </row>
    <row r="17" spans="1:4" ht="24" customHeight="1">
      <c r="A17" s="34" t="s">
        <v>86</v>
      </c>
      <c r="B17" s="33" t="s">
        <v>79</v>
      </c>
      <c r="C17" s="62"/>
      <c r="D17" s="40" t="s">
        <v>73</v>
      </c>
    </row>
    <row r="18" spans="1:4" ht="24" customHeight="1">
      <c r="A18" s="63" t="s">
        <v>45</v>
      </c>
      <c r="B18" s="64" t="s">
        <v>59</v>
      </c>
      <c r="C18" s="65"/>
      <c r="D18" s="40" t="s">
        <v>74</v>
      </c>
    </row>
    <row r="19" spans="1:4" ht="24" customHeight="1">
      <c r="A19" s="34" t="s">
        <v>41</v>
      </c>
      <c r="B19" s="44" t="s">
        <v>47</v>
      </c>
      <c r="C19" s="66"/>
      <c r="D19" s="40" t="s">
        <v>75</v>
      </c>
    </row>
    <row r="20" spans="1:4" ht="24" customHeight="1">
      <c r="A20" s="63" t="s">
        <v>100</v>
      </c>
      <c r="B20" s="64" t="s">
        <v>115</v>
      </c>
      <c r="C20" s="65"/>
      <c r="D20" s="40" t="s">
        <v>116</v>
      </c>
    </row>
    <row r="21" spans="1:4" ht="24" customHeight="1">
      <c r="A21" s="63" t="s">
        <v>103</v>
      </c>
      <c r="B21" s="44" t="s">
        <v>118</v>
      </c>
      <c r="C21" s="66"/>
      <c r="D21" s="107" t="s">
        <v>117</v>
      </c>
    </row>
    <row r="22" spans="1:4" ht="10.5" customHeight="1">
      <c r="A22" s="21"/>
      <c r="B22" s="21"/>
      <c r="C22" s="66"/>
    </row>
    <row r="23" spans="1:4" s="19" customFormat="1" ht="21" customHeight="1">
      <c r="A23" s="35" t="s">
        <v>76</v>
      </c>
      <c r="B23" s="36" t="s">
        <v>6</v>
      </c>
      <c r="C23" s="58"/>
      <c r="D23" s="41"/>
    </row>
    <row r="24" spans="1:4" ht="24" customHeight="1">
      <c r="A24" s="37" t="s">
        <v>30</v>
      </c>
      <c r="B24" s="142" t="s">
        <v>132</v>
      </c>
      <c r="C24" s="142"/>
      <c r="D24" s="143"/>
    </row>
    <row r="25" spans="1:4" ht="24" customHeight="1">
      <c r="A25" s="37" t="s">
        <v>31</v>
      </c>
      <c r="B25" s="142" t="s">
        <v>50</v>
      </c>
      <c r="C25" s="142"/>
      <c r="D25" s="143"/>
    </row>
    <row r="26" spans="1:4" ht="24" customHeight="1">
      <c r="A26" s="37" t="s">
        <v>32</v>
      </c>
      <c r="B26" s="142" t="s">
        <v>80</v>
      </c>
      <c r="C26" s="142"/>
      <c r="D26" s="143"/>
    </row>
    <row r="27" spans="1:4" ht="24" customHeight="1">
      <c r="A27" s="37" t="s">
        <v>33</v>
      </c>
      <c r="B27" s="142" t="s">
        <v>133</v>
      </c>
      <c r="C27" s="142"/>
      <c r="D27" s="143"/>
    </row>
    <row r="28" spans="1:4" ht="24" customHeight="1">
      <c r="A28" s="37" t="s">
        <v>87</v>
      </c>
      <c r="B28" s="142" t="s">
        <v>134</v>
      </c>
      <c r="C28" s="142"/>
      <c r="D28" s="143"/>
    </row>
    <row r="29" spans="1:4" ht="24" customHeight="1">
      <c r="A29" s="37" t="s">
        <v>34</v>
      </c>
      <c r="B29" s="142" t="s">
        <v>81</v>
      </c>
      <c r="C29" s="142"/>
      <c r="D29" s="143"/>
    </row>
    <row r="30" spans="1:4" ht="39.75" customHeight="1">
      <c r="A30" s="37" t="s">
        <v>35</v>
      </c>
      <c r="B30" s="142" t="s">
        <v>135</v>
      </c>
      <c r="C30" s="142"/>
      <c r="D30" s="143"/>
    </row>
    <row r="31" spans="1:4" ht="24" customHeight="1">
      <c r="A31" s="37" t="s">
        <v>36</v>
      </c>
      <c r="B31" s="111" t="s">
        <v>82</v>
      </c>
      <c r="C31" s="111"/>
      <c r="D31" s="112"/>
    </row>
    <row r="32" spans="1:4" ht="24" customHeight="1">
      <c r="A32" s="43" t="s">
        <v>37</v>
      </c>
      <c r="B32" s="145" t="s">
        <v>51</v>
      </c>
      <c r="C32" s="145"/>
      <c r="D32" s="146"/>
    </row>
    <row r="33" spans="1:18" ht="24" customHeight="1">
      <c r="A33" s="147" t="s">
        <v>83</v>
      </c>
      <c r="B33" s="147"/>
      <c r="C33" s="147"/>
      <c r="D33" s="147"/>
      <c r="E33" s="147"/>
    </row>
    <row r="34" spans="1:18" ht="13" customHeight="1">
      <c r="A34" s="115"/>
      <c r="B34" s="116"/>
      <c r="C34" s="19"/>
      <c r="D34" s="117"/>
      <c r="E34" s="118"/>
    </row>
    <row r="35" spans="1:18" ht="112" customHeight="1" thickBot="1">
      <c r="A35" s="149" t="s">
        <v>123</v>
      </c>
      <c r="B35" s="141"/>
      <c r="C35" s="141"/>
      <c r="D35" s="141"/>
      <c r="E35" s="141"/>
      <c r="F35" s="141"/>
      <c r="G35" s="141"/>
      <c r="H35" s="141"/>
      <c r="I35" s="141"/>
      <c r="J35" s="141"/>
      <c r="K35" s="141"/>
      <c r="L35" s="141"/>
      <c r="M35" s="103"/>
    </row>
    <row r="36" spans="1:18" ht="23" customHeight="1">
      <c r="A36" s="95" t="s">
        <v>10</v>
      </c>
      <c r="B36" s="96"/>
      <c r="C36" s="98"/>
      <c r="D36" s="98"/>
      <c r="E36" s="97"/>
      <c r="F36" s="97"/>
      <c r="G36" s="97"/>
      <c r="H36" s="97"/>
      <c r="I36" s="97"/>
      <c r="J36" s="97"/>
      <c r="K36" s="97"/>
      <c r="L36" s="97"/>
      <c r="M36" s="97"/>
      <c r="N36" s="99"/>
      <c r="O36" s="99"/>
      <c r="P36" s="99"/>
      <c r="Q36" s="99"/>
      <c r="R36" s="99"/>
    </row>
    <row r="37" spans="1:18" ht="14" customHeight="1">
      <c r="A37" s="148" t="s">
        <v>124</v>
      </c>
      <c r="B37" s="148"/>
      <c r="C37" s="148"/>
      <c r="D37" s="148"/>
      <c r="E37" s="102"/>
      <c r="F37" s="102"/>
      <c r="G37" s="102"/>
      <c r="H37" s="102"/>
      <c r="I37" s="102"/>
      <c r="J37" s="102"/>
      <c r="K37" s="102"/>
      <c r="L37" s="102"/>
      <c r="M37" s="102"/>
      <c r="N37" s="102"/>
      <c r="O37" s="102"/>
      <c r="P37" s="102"/>
      <c r="Q37" s="102"/>
      <c r="R37" s="102"/>
    </row>
    <row r="38" spans="1:18" ht="14" customHeight="1">
      <c r="A38" s="148" t="s">
        <v>125</v>
      </c>
      <c r="B38" s="148"/>
      <c r="C38" s="148"/>
      <c r="D38" s="148"/>
      <c r="E38" s="97"/>
      <c r="F38" s="97"/>
      <c r="G38" s="97"/>
      <c r="H38" s="97"/>
      <c r="I38" s="97"/>
      <c r="J38" s="97"/>
      <c r="K38" s="97"/>
      <c r="L38" s="97"/>
      <c r="M38" s="97"/>
      <c r="N38" s="99"/>
      <c r="O38" s="99"/>
      <c r="P38" s="99"/>
      <c r="Q38" s="99"/>
      <c r="R38" s="99"/>
    </row>
    <row r="39" spans="1:18" s="94" customFormat="1" ht="14" customHeight="1">
      <c r="A39" s="148" t="s">
        <v>126</v>
      </c>
      <c r="B39" s="148"/>
      <c r="C39" s="148"/>
      <c r="D39" s="148"/>
      <c r="E39" s="97"/>
      <c r="F39" s="97"/>
      <c r="G39" s="97"/>
      <c r="H39" s="97"/>
      <c r="I39" s="97"/>
      <c r="J39" s="97"/>
      <c r="K39" s="97"/>
      <c r="L39" s="97"/>
      <c r="M39" s="97"/>
      <c r="N39" s="99"/>
      <c r="O39" s="99"/>
      <c r="P39" s="99"/>
      <c r="Q39" s="99"/>
      <c r="R39" s="99"/>
    </row>
    <row r="40" spans="1:18" ht="14" customHeight="1">
      <c r="A40" s="148" t="s">
        <v>127</v>
      </c>
      <c r="B40" s="148"/>
      <c r="C40" s="148"/>
      <c r="D40" s="148"/>
      <c r="E40" s="100"/>
      <c r="F40" s="100"/>
      <c r="G40" s="100"/>
      <c r="H40" s="100"/>
      <c r="I40" s="100"/>
      <c r="J40" s="100"/>
      <c r="K40" s="100"/>
      <c r="L40" s="100"/>
      <c r="M40" s="97"/>
      <c r="N40" s="101"/>
      <c r="O40" s="99"/>
      <c r="P40" s="99"/>
      <c r="Q40" s="99"/>
      <c r="R40" s="99"/>
    </row>
    <row r="41" spans="1:18" ht="14" customHeight="1">
      <c r="A41" s="148" t="s">
        <v>128</v>
      </c>
      <c r="B41" s="148"/>
      <c r="C41" s="148"/>
      <c r="D41" s="148"/>
      <c r="E41" s="97"/>
      <c r="F41" s="97"/>
      <c r="G41" s="97"/>
      <c r="H41" s="97"/>
      <c r="I41" s="97"/>
      <c r="J41" s="97"/>
      <c r="K41" s="97"/>
      <c r="L41" s="97"/>
      <c r="M41" s="97"/>
      <c r="N41" s="99"/>
      <c r="O41" s="99"/>
      <c r="P41" s="99"/>
      <c r="Q41" s="99"/>
      <c r="R41" s="99"/>
    </row>
    <row r="42" spans="1:18" ht="14" customHeight="1">
      <c r="A42" s="106" t="s">
        <v>129</v>
      </c>
      <c r="B42" s="106"/>
      <c r="C42" s="106"/>
      <c r="D42" s="106"/>
      <c r="E42" s="97"/>
      <c r="F42" s="97"/>
      <c r="G42" s="97"/>
      <c r="H42" s="97"/>
      <c r="I42" s="97"/>
      <c r="J42" s="97"/>
      <c r="K42" s="97"/>
      <c r="L42" s="97"/>
      <c r="M42" s="97"/>
      <c r="N42" s="99"/>
      <c r="O42" s="99"/>
      <c r="P42" s="99"/>
      <c r="Q42" s="99"/>
      <c r="R42" s="99"/>
    </row>
    <row r="43" spans="1:18" ht="26" customHeight="1">
      <c r="A43" s="144" t="s">
        <v>130</v>
      </c>
      <c r="B43" s="144"/>
      <c r="C43" s="144"/>
      <c r="D43" s="144"/>
      <c r="E43" s="102"/>
      <c r="F43" s="102"/>
      <c r="G43" s="102"/>
      <c r="H43" s="102"/>
      <c r="I43" s="102"/>
      <c r="J43" s="102"/>
      <c r="K43" s="102"/>
      <c r="L43" s="102"/>
      <c r="M43" s="102"/>
      <c r="N43" s="102"/>
      <c r="O43" s="102"/>
      <c r="P43" s="102"/>
      <c r="Q43" s="102"/>
      <c r="R43" s="102"/>
    </row>
  </sheetData>
  <mergeCells count="23">
    <mergeCell ref="A43:D43"/>
    <mergeCell ref="B32:D32"/>
    <mergeCell ref="A33:E33"/>
    <mergeCell ref="A37:D37"/>
    <mergeCell ref="A38:D38"/>
    <mergeCell ref="A39:D39"/>
    <mergeCell ref="A40:D40"/>
    <mergeCell ref="A41:D41"/>
    <mergeCell ref="A35:D35"/>
    <mergeCell ref="E35:H35"/>
    <mergeCell ref="I35:L35"/>
    <mergeCell ref="G11:H11"/>
    <mergeCell ref="G12:H12"/>
    <mergeCell ref="B30:D30"/>
    <mergeCell ref="B24:D24"/>
    <mergeCell ref="B25:D25"/>
    <mergeCell ref="B26:D26"/>
    <mergeCell ref="B27:D27"/>
    <mergeCell ref="I14:J14"/>
    <mergeCell ref="I15:J15"/>
    <mergeCell ref="I16:J16"/>
    <mergeCell ref="B28:D28"/>
    <mergeCell ref="B29:D29"/>
  </mergeCells>
  <phoneticPr fontId="14" type="noConversion"/>
  <printOptions horizontalCentered="1"/>
  <pageMargins left="0.35" right="0.35" top="0.5" bottom="0.5" header="0.3" footer="0.3"/>
  <pageSetup scale="51" orientation="landscape" horizontalDpi="4294967293" vertic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Config</vt:lpstr>
      <vt:lpstr>Stroke Quality Measures</vt:lpstr>
      <vt:lpstr>Baseline</vt:lpstr>
      <vt:lpstr>Stroke Data Inputs</vt:lpstr>
      <vt:lpstr>Process Measure Graphs</vt:lpstr>
      <vt:lpstr>Outcome Measure Graphs</vt:lpstr>
      <vt:lpstr>Core Measure Graphs</vt:lpstr>
      <vt:lpstr>Measure Definitions</vt:lpstr>
      <vt:lpstr>Baseline!Print_Area</vt:lpstr>
      <vt:lpstr>'Core Measure Graphs'!Print_Area</vt:lpstr>
      <vt:lpstr>'Measure Definitions'!Print_Area</vt:lpstr>
      <vt:lpstr>'Outcome Measure Graphs'!Print_Area</vt:lpstr>
      <vt:lpstr>'Process Measure Graphs'!Print_Area</vt:lpstr>
      <vt:lpstr>'Stroke Data Inputs'!Print_Area</vt:lpstr>
      <vt:lpstr>'Stroke Quality Measures'!Print_Area</vt:lpstr>
      <vt:lpstr>'Measure Definitions'!Print_Titles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Vigar</dc:creator>
  <cp:lastModifiedBy>Microsoft Office User</cp:lastModifiedBy>
  <cp:lastPrinted>2018-05-09T01:01:16Z</cp:lastPrinted>
  <dcterms:created xsi:type="dcterms:W3CDTF">2012-10-04T22:18:18Z</dcterms:created>
  <dcterms:modified xsi:type="dcterms:W3CDTF">2018-08-16T14:32:49Z</dcterms:modified>
</cp:coreProperties>
</file>